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9E" lockStructure="1"/>
  <bookViews>
    <workbookView xWindow="0" yWindow="135" windowWidth="22995" windowHeight="11055"/>
  </bookViews>
  <sheets>
    <sheet name="Sheet2" sheetId="2" r:id="rId1"/>
  </sheets>
  <calcPr calcId="145621" concurrentCalc="0"/>
</workbook>
</file>

<file path=xl/calcChain.xml><?xml version="1.0" encoding="utf-8"?>
<calcChain xmlns="http://schemas.openxmlformats.org/spreadsheetml/2006/main">
  <c r="O75" i="2" l="1"/>
  <c r="M75" i="2"/>
  <c r="I75" i="2"/>
  <c r="O71" i="2"/>
  <c r="M71" i="2"/>
  <c r="I71" i="2"/>
  <c r="O68" i="2"/>
  <c r="M68" i="2"/>
  <c r="I68" i="2"/>
  <c r="I76" i="2"/>
  <c r="O74" i="2"/>
  <c r="M74" i="2"/>
  <c r="I74" i="2"/>
  <c r="O73" i="2"/>
  <c r="M73" i="2"/>
  <c r="I73" i="2"/>
  <c r="O69" i="2"/>
  <c r="M69" i="2"/>
  <c r="I69" i="2"/>
  <c r="O70" i="2"/>
  <c r="M70" i="2"/>
  <c r="I70" i="2"/>
  <c r="O53" i="2"/>
  <c r="M53" i="2"/>
  <c r="I53" i="2"/>
  <c r="O61" i="2"/>
  <c r="M61" i="2"/>
  <c r="I61" i="2"/>
  <c r="O66" i="2"/>
  <c r="M66" i="2"/>
  <c r="I66" i="2"/>
  <c r="O67" i="2"/>
  <c r="M67" i="2"/>
  <c r="I67" i="2"/>
  <c r="O64" i="2"/>
  <c r="M64" i="2"/>
  <c r="I64" i="2"/>
  <c r="O59" i="2"/>
  <c r="M59" i="2"/>
  <c r="I59" i="2"/>
  <c r="O72" i="2"/>
  <c r="M72" i="2"/>
  <c r="I72" i="2"/>
  <c r="O63" i="2"/>
  <c r="M63" i="2"/>
  <c r="I63" i="2"/>
  <c r="O52" i="2"/>
  <c r="M52" i="2"/>
  <c r="I52" i="2"/>
  <c r="O48" i="2"/>
  <c r="M48" i="2"/>
  <c r="I48" i="2"/>
  <c r="O65" i="2"/>
  <c r="M65" i="2"/>
  <c r="I65" i="2"/>
  <c r="O60" i="2"/>
  <c r="M60" i="2"/>
  <c r="I60" i="2"/>
  <c r="O57" i="2"/>
  <c r="M57" i="2"/>
  <c r="I57" i="2"/>
  <c r="O62" i="2"/>
  <c r="M62" i="2"/>
  <c r="I62" i="2"/>
  <c r="O51" i="2"/>
  <c r="M51" i="2"/>
  <c r="I51" i="2"/>
  <c r="O58" i="2"/>
  <c r="M58" i="2"/>
  <c r="I58" i="2"/>
  <c r="O39" i="2"/>
  <c r="M39" i="2"/>
  <c r="I39" i="2"/>
  <c r="O56" i="2"/>
  <c r="M56" i="2"/>
  <c r="I56" i="2"/>
  <c r="O55" i="2"/>
  <c r="M55" i="2"/>
  <c r="I55" i="2"/>
  <c r="O54" i="2"/>
  <c r="M54" i="2"/>
  <c r="I54" i="2"/>
  <c r="O45" i="2"/>
  <c r="M45" i="2"/>
  <c r="I45" i="2"/>
  <c r="O40" i="2"/>
  <c r="M40" i="2"/>
  <c r="I40" i="2"/>
  <c r="O49" i="2"/>
  <c r="M49" i="2"/>
  <c r="I49" i="2"/>
  <c r="O43" i="2"/>
  <c r="M43" i="2"/>
  <c r="I43" i="2"/>
  <c r="O46" i="2"/>
  <c r="M46" i="2"/>
  <c r="I46" i="2"/>
  <c r="O50" i="2"/>
  <c r="M50" i="2"/>
  <c r="I50" i="2"/>
  <c r="O37" i="2"/>
  <c r="M37" i="2"/>
  <c r="I37" i="2"/>
  <c r="O47" i="2"/>
  <c r="M47" i="2"/>
  <c r="I47" i="2"/>
  <c r="O44" i="2"/>
  <c r="M44" i="2"/>
  <c r="I44" i="2"/>
  <c r="O42" i="2"/>
  <c r="M42" i="2"/>
  <c r="I42" i="2"/>
  <c r="O41" i="2"/>
  <c r="M41" i="2"/>
  <c r="I41" i="2"/>
  <c r="O32" i="2"/>
  <c r="M32" i="2"/>
  <c r="I32" i="2"/>
  <c r="O30" i="2"/>
  <c r="M30" i="2"/>
  <c r="I30" i="2"/>
  <c r="O36" i="2"/>
  <c r="M36" i="2"/>
  <c r="I36" i="2"/>
  <c r="O38" i="2"/>
  <c r="M38" i="2"/>
  <c r="I38" i="2"/>
  <c r="O31" i="2"/>
  <c r="M31" i="2"/>
  <c r="I31" i="2"/>
  <c r="O34" i="2"/>
  <c r="M34" i="2"/>
  <c r="I34" i="2"/>
  <c r="O35" i="2"/>
  <c r="M35" i="2"/>
  <c r="I35" i="2"/>
  <c r="O33" i="2"/>
  <c r="M33" i="2"/>
  <c r="I33" i="2"/>
  <c r="O26" i="2"/>
  <c r="M26" i="2"/>
  <c r="I26" i="2"/>
  <c r="O27" i="2"/>
  <c r="M27" i="2"/>
  <c r="I27" i="2"/>
  <c r="O28" i="2"/>
  <c r="M28" i="2"/>
  <c r="I28" i="2"/>
  <c r="O29" i="2"/>
  <c r="M29" i="2"/>
  <c r="I29" i="2"/>
</calcChain>
</file>

<file path=xl/sharedStrings.xml><?xml version="1.0" encoding="utf-8"?>
<sst xmlns="http://schemas.openxmlformats.org/spreadsheetml/2006/main" count="107" uniqueCount="103">
  <si>
    <t>Retail investor data and metrics by Information Asset Partners</t>
  </si>
  <si>
    <t>RIA and registered representative data by Meridian-IQ</t>
  </si>
  <si>
    <t>info@iapartners.com</t>
  </si>
  <si>
    <t>info@meridian-iq.com</t>
  </si>
  <si>
    <t>www.iapartners.com</t>
  </si>
  <si>
    <t>www.meridian-iq.com</t>
  </si>
  <si>
    <t>© 2013 IAP &amp; Meridian-IQ</t>
  </si>
  <si>
    <t>732 662 1859</t>
  </si>
  <si>
    <t>646 867 6460</t>
  </si>
  <si>
    <t xml:space="preserve">Links: </t>
  </si>
  <si>
    <t>Press release announcement</t>
  </si>
  <si>
    <t>Growth and Affinity trend</t>
  </si>
  <si>
    <t>5: Well above par</t>
  </si>
  <si>
    <t>Executive summary</t>
  </si>
  <si>
    <t>4: Above par</t>
  </si>
  <si>
    <t>Advisor age: US Average</t>
  </si>
  <si>
    <t>3: Par</t>
  </si>
  <si>
    <t>Men &lt;45</t>
  </si>
  <si>
    <t>Men 45+</t>
  </si>
  <si>
    <t>Women &lt;45</t>
  </si>
  <si>
    <t>Women 45+</t>
  </si>
  <si>
    <t>2: Below par</t>
  </si>
  <si>
    <t>1: Well below par</t>
  </si>
  <si>
    <t>Financial Advisors and RIAs</t>
  </si>
  <si>
    <t>9.2 million in US</t>
  </si>
  <si>
    <t>Active Registered Representatives</t>
  </si>
  <si>
    <t xml:space="preserve">RIAs   </t>
  </si>
  <si>
    <t>Age data for advisors when known</t>
  </si>
  <si>
    <t>Percent of US market</t>
  </si>
  <si>
    <t>Market Rank</t>
  </si>
  <si>
    <t>Trend: Single women &gt;$100,000</t>
  </si>
  <si>
    <t>Trend: Advisor affinity</t>
  </si>
  <si>
    <t>Total RRs</t>
  </si>
  <si>
    <t>Women RRs</t>
  </si>
  <si>
    <t>% Women</t>
  </si>
  <si>
    <t>% Women Rank</t>
  </si>
  <si>
    <t>RIAS with at least 1 woman advisor</t>
  </si>
  <si>
    <t>All other RIAs</t>
  </si>
  <si>
    <t>Total RIAs</t>
  </si>
  <si>
    <t>% RIAs with at least 1 woman advisor</t>
  </si>
  <si>
    <t>% with women Rank</t>
  </si>
  <si>
    <t>California</t>
  </si>
  <si>
    <t>New York</t>
  </si>
  <si>
    <t>Florida</t>
  </si>
  <si>
    <t>Texas</t>
  </si>
  <si>
    <t>Illinois</t>
  </si>
  <si>
    <t>Pennsylvania</t>
  </si>
  <si>
    <t>Ohio</t>
  </si>
  <si>
    <t>New Jerey</t>
  </si>
  <si>
    <t>Georgia</t>
  </si>
  <si>
    <t>North Carolina</t>
  </si>
  <si>
    <t>Massachusetts</t>
  </si>
  <si>
    <t>Michigan</t>
  </si>
  <si>
    <t>Virginia</t>
  </si>
  <si>
    <t>Washington</t>
  </si>
  <si>
    <t>Maryland</t>
  </si>
  <si>
    <t>Tennessee</t>
  </si>
  <si>
    <t>Missouri</t>
  </si>
  <si>
    <t>Arizona</t>
  </si>
  <si>
    <t>Minnesota</t>
  </si>
  <si>
    <t>Wisconsin</t>
  </si>
  <si>
    <t>Indiana</t>
  </si>
  <si>
    <t>Colorado</t>
  </si>
  <si>
    <t>South Carolina</t>
  </si>
  <si>
    <t>Louisiana</t>
  </si>
  <si>
    <t>Alabama</t>
  </si>
  <si>
    <t>Oregon</t>
  </si>
  <si>
    <t>Connecticut</t>
  </si>
  <si>
    <t>Kentucky</t>
  </si>
  <si>
    <t>Oklahoma</t>
  </si>
  <si>
    <t>Mississippi</t>
  </si>
  <si>
    <t>Iowa</t>
  </si>
  <si>
    <t>Nevada</t>
  </si>
  <si>
    <t>Arkansas</t>
  </si>
  <si>
    <t>Kansas</t>
  </si>
  <si>
    <t>New Mexico</t>
  </si>
  <si>
    <t>West Virginia</t>
  </si>
  <si>
    <t>District of Columbia</t>
  </si>
  <si>
    <t>Nebraska</t>
  </si>
  <si>
    <t>Utah</t>
  </si>
  <si>
    <t>Hawaii</t>
  </si>
  <si>
    <t>Maine</t>
  </si>
  <si>
    <t>New Hampshire</t>
  </si>
  <si>
    <t>Rhode Island</t>
  </si>
  <si>
    <t>Idaho</t>
  </si>
  <si>
    <t>Montana</t>
  </si>
  <si>
    <t>Delaware</t>
  </si>
  <si>
    <t>Vermont</t>
  </si>
  <si>
    <t>South Dakota</t>
  </si>
  <si>
    <t>North Dakota</t>
  </si>
  <si>
    <t>Alaska</t>
  </si>
  <si>
    <t>Wyoming</t>
  </si>
  <si>
    <t>Rankings columns shown in brown text</t>
  </si>
  <si>
    <t>June 2013</t>
  </si>
  <si>
    <t>STATE</t>
  </si>
  <si>
    <t>.</t>
  </si>
  <si>
    <t>`</t>
  </si>
  <si>
    <t>,</t>
  </si>
  <si>
    <t>^</t>
  </si>
  <si>
    <t>CLICK ON DOWN ARROW IN COLUMN HEADER TO SORT PER YOUR INTERESTS</t>
  </si>
  <si>
    <t xml:space="preserve">Retail Investor Market: Single women households with investable assets &gt; $100,000 </t>
  </si>
  <si>
    <t>Single Women, Their Wealth, and Women in Wealth Management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</si>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</sst>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4"/>
      <color theme="1"/>
      <name val="Verdana"/>
      <family val="2"/>
    </font>
    <font>
      <sz val="11"/>
      <color theme="9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49" fontId="0" fillId="0" borderId="0" xfId="0" applyNumberFormat="1"/>
    <xf numFmtId="0" fontId="4" fillId="0" borderId="0" xfId="2"/>
    <xf numFmtId="0" fontId="6" fillId="0" borderId="0" xfId="2" applyFont="1"/>
    <xf numFmtId="0" fontId="0" fillId="0" borderId="0" xfId="0" applyFill="1"/>
    <xf numFmtId="0" fontId="7" fillId="0" borderId="1" xfId="0" applyFont="1" applyFill="1" applyBorder="1"/>
    <xf numFmtId="0" fontId="7" fillId="0" borderId="0" xfId="0" applyFont="1" applyFill="1" applyBorder="1"/>
    <xf numFmtId="0" fontId="5" fillId="0" borderId="2" xfId="0" applyFont="1" applyFill="1" applyBorder="1"/>
    <xf numFmtId="49" fontId="0" fillId="0" borderId="0" xfId="0" applyNumberFormat="1" applyFill="1" applyBorder="1"/>
    <xf numFmtId="0" fontId="0" fillId="0" borderId="0" xfId="0" applyFill="1" applyBorder="1"/>
    <xf numFmtId="0" fontId="5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0" fontId="0" fillId="2" borderId="0" xfId="0" applyFill="1"/>
    <xf numFmtId="0" fontId="2" fillId="2" borderId="0" xfId="0" applyFont="1" applyFill="1"/>
    <xf numFmtId="0" fontId="5" fillId="0" borderId="0" xfId="0" applyFont="1" applyFill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4" fontId="1" fillId="0" borderId="3" xfId="3" applyNumberFormat="1" applyFont="1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165" fontId="6" fillId="0" borderId="3" xfId="1" applyNumberFormat="1" applyFont="1" applyFill="1" applyBorder="1" applyAlignment="1">
      <alignment horizontal="right"/>
    </xf>
    <xf numFmtId="164" fontId="6" fillId="0" borderId="3" xfId="3" applyNumberFormat="1" applyFont="1" applyFill="1" applyBorder="1" applyAlignment="1">
      <alignment horizontal="right"/>
    </xf>
    <xf numFmtId="164" fontId="1" fillId="0" borderId="3" xfId="3" applyNumberFormat="1" applyFont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64" fontId="1" fillId="0" borderId="0" xfId="3" applyNumberFormat="1" applyFont="1" applyFill="1" applyBorder="1" applyAlignment="1">
      <alignment vertical="center"/>
    </xf>
    <xf numFmtId="0" fontId="7" fillId="4" borderId="1" xfId="0" applyFont="1" applyFill="1" applyBorder="1"/>
    <xf numFmtId="0" fontId="7" fillId="4" borderId="0" xfId="0" applyFont="1" applyFill="1" applyBorder="1"/>
    <xf numFmtId="0" fontId="5" fillId="4" borderId="2" xfId="0" applyFont="1" applyFill="1" applyBorder="1"/>
    <xf numFmtId="0" fontId="7" fillId="5" borderId="1" xfId="0" applyFont="1" applyFill="1" applyBorder="1"/>
    <xf numFmtId="0" fontId="7" fillId="5" borderId="0" xfId="0" applyFont="1" applyFill="1" applyBorder="1"/>
    <xf numFmtId="0" fontId="5" fillId="5" borderId="2" xfId="0" applyFont="1" applyFill="1" applyBorder="1"/>
    <xf numFmtId="0" fontId="7" fillId="6" borderId="1" xfId="0" applyFont="1" applyFill="1" applyBorder="1"/>
    <xf numFmtId="0" fontId="7" fillId="6" borderId="0" xfId="0" applyFont="1" applyFill="1" applyBorder="1"/>
    <xf numFmtId="0" fontId="5" fillId="6" borderId="2" xfId="0" applyFont="1" applyFill="1" applyBorder="1"/>
    <xf numFmtId="0" fontId="7" fillId="7" borderId="4" xfId="0" applyFont="1" applyFill="1" applyBorder="1"/>
    <xf numFmtId="0" fontId="7" fillId="7" borderId="5" xfId="0" applyFont="1" applyFill="1" applyBorder="1"/>
    <xf numFmtId="0" fontId="5" fillId="7" borderId="6" xfId="0" applyFont="1" applyFill="1" applyBorder="1"/>
    <xf numFmtId="164" fontId="1" fillId="8" borderId="7" xfId="3" applyNumberFormat="1" applyFont="1" applyFill="1" applyBorder="1"/>
    <xf numFmtId="164" fontId="1" fillId="8" borderId="8" xfId="3" applyNumberFormat="1" applyFont="1" applyFill="1" applyBorder="1"/>
    <xf numFmtId="164" fontId="1" fillId="8" borderId="9" xfId="3" applyNumberFormat="1" applyFont="1" applyFill="1" applyBorder="1"/>
    <xf numFmtId="49" fontId="7" fillId="0" borderId="0" xfId="0" applyNumberFormat="1" applyFont="1" applyAlignment="1">
      <alignment horizontal="center"/>
    </xf>
    <xf numFmtId="0" fontId="8" fillId="0" borderId="3" xfId="0" applyFont="1" applyFill="1" applyBorder="1" applyAlignment="1">
      <alignment horizontal="center" wrapText="1"/>
    </xf>
    <xf numFmtId="0" fontId="0" fillId="9" borderId="0" xfId="0" applyFill="1"/>
    <xf numFmtId="0" fontId="0" fillId="0" borderId="0" xfId="0" applyFill="1" applyAlignment="1">
      <alignment horizontal="left"/>
    </xf>
    <xf numFmtId="0" fontId="10" fillId="0" borderId="3" xfId="0" applyFont="1" applyFill="1" applyBorder="1" applyAlignment="1">
      <alignment horizontal="right"/>
    </xf>
    <xf numFmtId="0" fontId="0" fillId="7" borderId="3" xfId="0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165" fontId="1" fillId="7" borderId="3" xfId="1" applyNumberFormat="1" applyFont="1" applyFill="1" applyBorder="1" applyAlignment="1">
      <alignment horizontal="right"/>
    </xf>
    <xf numFmtId="0" fontId="0" fillId="6" borderId="3" xfId="0" applyFill="1" applyBorder="1" applyAlignment="1">
      <alignment horizontal="right"/>
    </xf>
    <xf numFmtId="165" fontId="1" fillId="4" borderId="3" xfId="1" applyNumberFormat="1" applyFont="1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165" fontId="1" fillId="6" borderId="3" xfId="1" applyNumberFormat="1" applyFont="1" applyFill="1" applyBorder="1" applyAlignment="1">
      <alignment horizontal="right"/>
    </xf>
    <xf numFmtId="165" fontId="1" fillId="5" borderId="3" xfId="1" applyNumberFormat="1" applyFont="1" applyFill="1" applyBorder="1" applyAlignment="1">
      <alignment horizontal="right"/>
    </xf>
    <xf numFmtId="165" fontId="1" fillId="0" borderId="3" xfId="1" applyNumberFormat="1" applyFont="1" applyFill="1" applyBorder="1" applyAlignment="1">
      <alignment horizontal="right"/>
    </xf>
    <xf numFmtId="165" fontId="0" fillId="0" borderId="0" xfId="0" applyNumberFormat="1" applyFill="1"/>
    <xf numFmtId="165" fontId="0" fillId="0" borderId="0" xfId="0" applyNumberFormat="1"/>
    <xf numFmtId="0" fontId="5" fillId="0" borderId="10" xfId="0" applyFont="1" applyBorder="1" applyAlignment="1">
      <alignment horizontal="center" wrapText="1"/>
    </xf>
    <xf numFmtId="164" fontId="1" fillId="0" borderId="10" xfId="3" applyNumberFormat="1" applyFont="1" applyBorder="1" applyAlignment="1">
      <alignment horizontal="right"/>
    </xf>
    <xf numFmtId="0" fontId="0" fillId="17" borderId="0" xfId="0" applyFill="1"/>
    <xf numFmtId="0" fontId="5" fillId="8" borderId="17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5" fillId="8" borderId="19" xfId="0" applyFont="1" applyFill="1" applyBorder="1" applyAlignment="1">
      <alignment horizontal="center"/>
    </xf>
    <xf numFmtId="0" fontId="12" fillId="15" borderId="0" xfId="0" applyFont="1" applyFill="1" applyAlignment="1">
      <alignment horizontal="center" vertical="center" wrapText="1"/>
    </xf>
    <xf numFmtId="0" fontId="0" fillId="0" borderId="0" xfId="0" applyAlignment="1">
      <alignment horizontal="left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5" fillId="17" borderId="0" xfId="0" applyFont="1" applyFill="1" applyAlignment="1">
      <alignment horizontal="center"/>
    </xf>
    <xf numFmtId="0" fontId="11" fillId="12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11" fillId="16" borderId="0" xfId="0" applyFont="1" applyFill="1" applyAlignment="1">
      <alignment horizontal="center" vertical="center"/>
    </xf>
    <xf numFmtId="0" fontId="8" fillId="13" borderId="0" xfId="0" applyFont="1" applyFill="1" applyAlignment="1">
      <alignment horizontal="center"/>
    </xf>
    <xf numFmtId="0" fontId="4" fillId="17" borderId="0" xfId="2" applyFill="1" applyAlignment="1">
      <alignment horizontal="center"/>
    </xf>
    <xf numFmtId="0" fontId="11" fillId="10" borderId="11" xfId="0" applyFont="1" applyFill="1" applyBorder="1" applyAlignment="1">
      <alignment horizontal="center"/>
    </xf>
    <xf numFmtId="0" fontId="11" fillId="11" borderId="11" xfId="0" applyFont="1" applyFill="1" applyBorder="1" applyAlignment="1">
      <alignment horizontal="center"/>
    </xf>
    <xf numFmtId="0" fontId="11" fillId="6" borderId="11" xfId="0" applyFont="1" applyFill="1" applyBorder="1" applyAlignment="1">
      <alignment horizontal="center"/>
    </xf>
    <xf numFmtId="0" fontId="11" fillId="14" borderId="0" xfId="0" applyFont="1" applyFill="1" applyAlignment="1">
      <alignment horizontal="center" vertical="center" wrapTex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CE6785.201D5E70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meridian-iq.com/" TargetMode="External"/><Relationship Id="rId5" Type="http://schemas.openxmlformats.org/officeDocument/2006/relationships/image" Target="../media/image2.emf"/><Relationship Id="rId4" Type="http://schemas.openxmlformats.org/officeDocument/2006/relationships/hyperlink" Target="http://www.iapartners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6</xdr:row>
      <xdr:rowOff>76200</xdr:rowOff>
    </xdr:from>
    <xdr:to>
      <xdr:col>6</xdr:col>
      <xdr:colOff>552450</xdr:colOff>
      <xdr:row>8</xdr:row>
      <xdr:rowOff>19050</xdr:rowOff>
    </xdr:to>
    <xdr:pic>
      <xdr:nvPicPr>
        <xdr:cNvPr id="1069" name="Picture 1" descr="MIQ_Logo_Black_Blue_Font_S&amp;P_sol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1514475"/>
          <a:ext cx="1228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6</xdr:row>
      <xdr:rowOff>123825</xdr:rowOff>
    </xdr:from>
    <xdr:to>
      <xdr:col>2</xdr:col>
      <xdr:colOff>0</xdr:colOff>
      <xdr:row>8</xdr:row>
      <xdr:rowOff>19050</xdr:rowOff>
    </xdr:to>
    <xdr:pic>
      <xdr:nvPicPr>
        <xdr:cNvPr id="1070" name="Picture 2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1562100"/>
          <a:ext cx="571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8" name="Table8" displayName="Table8" ref="A25:V76" totalsRowShown="0" headerRowDxfId="44" dataDxfId="43" tableBorderDxfId="42" dataCellStyle="Percent">
  <autoFilter ref="A25:V76"/>
  <sortState ref="A26:V76">
    <sortCondition descending="1" ref="L25:L76"/>
  </sortState>
  <tableColumns count="22">
    <tableColumn id="1" name="STATE" dataDxfId="41" totalsRowDxfId="21"/>
    <tableColumn id="2" name="Percent of US market" dataDxfId="40" totalsRowDxfId="20" dataCellStyle="Percent"/>
    <tableColumn id="3" name="Market Rank" dataDxfId="39" totalsRowDxfId="19"/>
    <tableColumn id="4" name="Trend: Single women &gt;$100,000" totalsRowDxfId="18"/>
    <tableColumn id="5" name="Trend: Advisor affinity" totalsRowDxfId="17"/>
    <tableColumn id="6" name="." dataDxfId="38" totalsRowDxfId="16"/>
    <tableColumn id="7" name="Total RRs" dataDxfId="37" totalsRowDxfId="15" dataCellStyle="Comma"/>
    <tableColumn id="8" name="Women RRs" dataDxfId="36" totalsRowDxfId="14" dataCellStyle="Comma"/>
    <tableColumn id="9" name="% Women" dataDxfId="35" totalsRowDxfId="13" dataCellStyle="Percent">
      <calculatedColumnFormula>H26/G26</calculatedColumnFormula>
    </tableColumn>
    <tableColumn id="10" name="% Women Rank" dataDxfId="34" totalsRowDxfId="12"/>
    <tableColumn id="11" name="`" dataDxfId="33" totalsRowDxfId="11"/>
    <tableColumn id="12" name="RIAS with at least 1 woman advisor" dataDxfId="32" totalsRowDxfId="10" dataCellStyle="Comma"/>
    <tableColumn id="13" name="All other RIAs" dataDxfId="31" totalsRowDxfId="9" dataCellStyle="Comma">
      <calculatedColumnFormula>N26-L26</calculatedColumnFormula>
    </tableColumn>
    <tableColumn id="14" name="Total RIAs" dataDxfId="30" totalsRowDxfId="8" dataCellStyle="Comma"/>
    <tableColumn id="15" name="% RIAs with at least 1 woman advisor" dataDxfId="29" totalsRowDxfId="7" dataCellStyle="Percent">
      <calculatedColumnFormula>L26/N26</calculatedColumnFormula>
    </tableColumn>
    <tableColumn id="16" name="% with women Rank" dataDxfId="28" totalsRowDxfId="6"/>
    <tableColumn id="17" name="," dataDxfId="27" totalsRowDxfId="5"/>
    <tableColumn id="18" name="Men &lt;45" dataDxfId="26" totalsRowDxfId="4" dataCellStyle="Percent"/>
    <tableColumn id="19" name="Men 45+" dataDxfId="25" totalsRowDxfId="3" dataCellStyle="Percent"/>
    <tableColumn id="20" name="^" dataDxfId="24" totalsRowDxfId="2" dataCellStyle="Percent"/>
    <tableColumn id="21" name="Women &lt;45" dataDxfId="23" totalsRowDxfId="1" dataCellStyle="Percent"/>
    <tableColumn id="22" name="Women 45+" dataDxfId="22" totalsRowDxfId="0" dataCellStyle="Percent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info@meridian-iq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iapartners.com/" TargetMode="External"/><Relationship Id="rId1" Type="http://schemas.openxmlformats.org/officeDocument/2006/relationships/hyperlink" Target="mailto:info@iapartners.com" TargetMode="External"/><Relationship Id="rId6" Type="http://schemas.openxmlformats.org/officeDocument/2006/relationships/hyperlink" Target="http://www.iapartners.com/uploads/1/3/3/8/13381670/single_women_their_wealth_and_women_in_wealth_managment_-_an_iap_-_aiq_analysis.pdf" TargetMode="External"/><Relationship Id="rId5" Type="http://schemas.openxmlformats.org/officeDocument/2006/relationships/hyperlink" Target="http://www.globenewswire.com/news-release/2013/06/25/556114/10037492/en/Women-Financial-Advisors-Are-Not-Well-Represented-in-States-with-the-Largest-Number-of-Wealthy-Single-Women.html" TargetMode="External"/><Relationship Id="rId4" Type="http://schemas.openxmlformats.org/officeDocument/2006/relationships/hyperlink" Target="http://www.meridian-iq.com/" TargetMode="External"/><Relationship Id="rId9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77"/>
  <sheetViews>
    <sheetView tabSelected="1" topLeftCell="A60" zoomScaleNormal="100" workbookViewId="0">
      <selection activeCell="A77" sqref="A77:XFD77"/>
    </sheetView>
  </sheetViews>
  <sheetFormatPr defaultRowHeight="15" x14ac:dyDescent="0.25"/>
  <cols>
    <col min="1" max="1" width="24.140625" bestFit="1" customWidth="1"/>
    <col min="2" max="2" width="9" customWidth="1"/>
    <col min="3" max="3" width="9.7109375" customWidth="1"/>
    <col min="4" max="4" width="12.42578125" customWidth="1"/>
    <col min="5" max="5" width="9.5703125" customWidth="1"/>
    <col min="6" max="6" width="1" customWidth="1"/>
    <col min="7" max="7" width="10" bestFit="1" customWidth="1"/>
    <col min="8" max="8" width="10.140625" customWidth="1"/>
    <col min="9" max="9" width="9.140625" customWidth="1"/>
    <col min="10" max="10" width="9.7109375" customWidth="1"/>
    <col min="11" max="11" width="0.85546875" customWidth="1"/>
    <col min="12" max="12" width="11" customWidth="1"/>
    <col min="13" max="13" width="8.85546875" customWidth="1"/>
    <col min="14" max="14" width="9" customWidth="1"/>
    <col min="15" max="15" width="9.5703125" customWidth="1"/>
    <col min="16" max="16" width="8.42578125" customWidth="1"/>
    <col min="17" max="17" width="1" customWidth="1"/>
    <col min="18" max="18" width="8.85546875" customWidth="1"/>
    <col min="19" max="19" width="10.5703125" customWidth="1"/>
    <col min="20" max="20" width="0.85546875" customWidth="1"/>
    <col min="21" max="21" width="12.28515625" customWidth="1"/>
    <col min="22" max="22" width="13.5703125" customWidth="1"/>
  </cols>
  <sheetData>
    <row r="2" spans="1:22" ht="18" customHeight="1" x14ac:dyDescent="0.25">
      <c r="C2" s="71" t="s">
        <v>101</v>
      </c>
      <c r="D2" s="71"/>
      <c r="E2" s="71"/>
      <c r="F2" s="71"/>
      <c r="G2" s="71"/>
      <c r="H2" s="71"/>
      <c r="I2" s="71"/>
      <c r="J2" s="71"/>
      <c r="L2" s="4"/>
      <c r="M2" s="4"/>
      <c r="N2" s="4"/>
      <c r="O2" s="4"/>
      <c r="P2" s="4"/>
      <c r="Q2" s="29"/>
      <c r="R2" s="4"/>
      <c r="S2" s="4"/>
      <c r="T2" s="4"/>
      <c r="U2" s="4"/>
    </row>
    <row r="3" spans="1:22" ht="27" customHeight="1" x14ac:dyDescent="0.25">
      <c r="A3" s="1"/>
      <c r="C3" s="71"/>
      <c r="D3" s="71"/>
      <c r="E3" s="71"/>
      <c r="F3" s="71"/>
      <c r="G3" s="71"/>
      <c r="H3" s="71"/>
      <c r="I3" s="71"/>
      <c r="J3" s="71"/>
      <c r="L3" s="4"/>
      <c r="M3" s="4"/>
      <c r="N3" s="4"/>
      <c r="O3" s="4"/>
      <c r="P3" s="4"/>
      <c r="Q3" s="29"/>
      <c r="R3" s="4"/>
      <c r="S3" s="4"/>
      <c r="T3" s="4"/>
      <c r="U3" s="4"/>
    </row>
    <row r="4" spans="1:22" ht="23.25" customHeight="1" x14ac:dyDescent="0.25">
      <c r="A4" s="1"/>
      <c r="C4" s="71"/>
      <c r="D4" s="71"/>
      <c r="E4" s="71"/>
      <c r="F4" s="71"/>
      <c r="G4" s="71"/>
      <c r="H4" s="71"/>
      <c r="I4" s="71"/>
      <c r="J4" s="71"/>
      <c r="L4" s="4"/>
      <c r="M4" s="4"/>
      <c r="N4" s="4"/>
      <c r="O4" s="4"/>
      <c r="P4" s="4"/>
      <c r="Q4" s="29"/>
      <c r="R4" s="4"/>
      <c r="S4" s="4"/>
      <c r="T4" s="4"/>
      <c r="U4" s="4"/>
    </row>
    <row r="5" spans="1:22" ht="15" customHeight="1" x14ac:dyDescent="0.25">
      <c r="A5" s="1"/>
      <c r="C5" s="4" t="s">
        <v>102</v>
      </c>
      <c r="D5" s="4"/>
      <c r="E5" s="4" t="s">
        <v>6</v>
      </c>
      <c r="F5" s="4"/>
      <c r="G5" s="4"/>
      <c r="H5" s="4"/>
      <c r="L5" s="4"/>
      <c r="M5" s="4"/>
      <c r="N5" s="4"/>
      <c r="O5" s="4"/>
      <c r="P5" s="4"/>
      <c r="Q5" s="4"/>
      <c r="R5" s="4"/>
      <c r="S5" s="4"/>
      <c r="T5" s="4"/>
      <c r="U5" s="4"/>
    </row>
    <row r="7" spans="1:22" x14ac:dyDescent="0.25">
      <c r="A7" s="8"/>
      <c r="J7" s="77" t="s">
        <v>9</v>
      </c>
      <c r="K7" s="77"/>
      <c r="L7" s="77"/>
      <c r="M7" s="77"/>
    </row>
    <row r="8" spans="1:22" x14ac:dyDescent="0.25">
      <c r="A8" s="8"/>
      <c r="J8" s="67"/>
      <c r="K8" s="67"/>
      <c r="L8" s="67"/>
      <c r="M8" s="67"/>
      <c r="P8" s="9"/>
      <c r="Q8" s="9"/>
      <c r="R8" s="9"/>
      <c r="S8" s="9"/>
      <c r="T8" s="9"/>
      <c r="U8" s="9"/>
      <c r="V8" s="9"/>
    </row>
    <row r="9" spans="1:22" x14ac:dyDescent="0.25">
      <c r="A9" s="8"/>
      <c r="B9" s="72" t="s">
        <v>0</v>
      </c>
      <c r="C9" s="72"/>
      <c r="E9" s="72" t="s">
        <v>1</v>
      </c>
      <c r="F9" s="72"/>
      <c r="G9" s="72"/>
      <c r="H9" s="72"/>
      <c r="J9" s="88" t="s">
        <v>10</v>
      </c>
      <c r="K9" s="88"/>
      <c r="L9" s="88"/>
      <c r="M9" s="88"/>
      <c r="P9" s="9"/>
      <c r="Q9" s="9"/>
      <c r="R9" s="9"/>
      <c r="S9" s="9"/>
      <c r="T9" s="9"/>
      <c r="U9" s="9"/>
      <c r="V9" s="9"/>
    </row>
    <row r="10" spans="1:22" x14ac:dyDescent="0.25">
      <c r="A10" s="8"/>
      <c r="B10" s="72"/>
      <c r="C10" s="72"/>
      <c r="E10" s="72"/>
      <c r="F10" s="72"/>
      <c r="G10" s="72"/>
      <c r="H10" s="72"/>
      <c r="J10" s="67"/>
      <c r="K10" s="67"/>
      <c r="L10" s="67"/>
      <c r="M10" s="67"/>
      <c r="P10" s="9"/>
      <c r="Q10" s="10"/>
      <c r="R10" s="9"/>
      <c r="S10" s="9"/>
      <c r="T10" s="9"/>
      <c r="U10" s="9"/>
      <c r="V10" s="9"/>
    </row>
    <row r="11" spans="1:22" ht="15" customHeight="1" x14ac:dyDescent="0.25">
      <c r="A11" s="8"/>
      <c r="B11" s="2" t="s">
        <v>2</v>
      </c>
      <c r="E11" s="2" t="s">
        <v>3</v>
      </c>
      <c r="J11" s="88" t="s">
        <v>13</v>
      </c>
      <c r="K11" s="88"/>
      <c r="L11" s="88"/>
      <c r="M11" s="88"/>
      <c r="P11" s="9"/>
      <c r="Q11" s="73"/>
      <c r="R11" s="31"/>
      <c r="S11" s="32"/>
      <c r="T11" s="31"/>
      <c r="U11" s="31"/>
      <c r="V11" s="9"/>
    </row>
    <row r="12" spans="1:22" x14ac:dyDescent="0.25">
      <c r="A12" s="11"/>
      <c r="B12" s="2" t="s">
        <v>4</v>
      </c>
      <c r="E12" s="2" t="s">
        <v>5</v>
      </c>
      <c r="J12" s="67"/>
      <c r="K12" s="67"/>
      <c r="L12" s="67"/>
      <c r="M12" s="67"/>
      <c r="P12" s="9"/>
      <c r="Q12" s="73"/>
      <c r="R12" s="31"/>
      <c r="S12" s="31"/>
      <c r="T12" s="31"/>
      <c r="U12" s="31"/>
      <c r="V12" s="9"/>
    </row>
    <row r="13" spans="1:22" x14ac:dyDescent="0.25">
      <c r="A13" s="9"/>
      <c r="B13" s="3" t="s">
        <v>7</v>
      </c>
      <c r="E13" s="3" t="s">
        <v>8</v>
      </c>
      <c r="J13" s="67"/>
      <c r="K13" s="67"/>
      <c r="L13" s="67"/>
      <c r="M13" s="67"/>
      <c r="P13" s="9"/>
      <c r="Q13" s="33"/>
      <c r="R13" s="33"/>
      <c r="S13" s="33"/>
      <c r="T13" s="33"/>
      <c r="U13" s="33"/>
      <c r="V13" s="9"/>
    </row>
    <row r="14" spans="1:22" x14ac:dyDescent="0.25">
      <c r="A14" s="9"/>
      <c r="B14" s="9"/>
      <c r="C14" s="9"/>
      <c r="P14" s="9"/>
      <c r="Q14" s="9"/>
      <c r="R14" s="9"/>
      <c r="S14" s="9"/>
      <c r="T14" s="9"/>
      <c r="U14" s="9"/>
      <c r="V14" s="9"/>
    </row>
    <row r="15" spans="1:22" ht="15.75" thickBot="1" x14ac:dyDescent="0.3">
      <c r="A15" s="1"/>
    </row>
    <row r="16" spans="1:22" x14ac:dyDescent="0.25">
      <c r="A16" s="1"/>
      <c r="B16" s="74" t="s">
        <v>11</v>
      </c>
      <c r="C16" s="75"/>
      <c r="D16" s="76"/>
    </row>
    <row r="17" spans="1:35" ht="15.75" thickBot="1" x14ac:dyDescent="0.3">
      <c r="A17" s="1"/>
      <c r="B17" s="34" t="s">
        <v>12</v>
      </c>
      <c r="C17" s="35"/>
      <c r="D17" s="36"/>
    </row>
    <row r="18" spans="1:35" x14ac:dyDescent="0.25">
      <c r="A18" s="1"/>
      <c r="B18" s="37" t="s">
        <v>14</v>
      </c>
      <c r="C18" s="38"/>
      <c r="D18" s="39"/>
      <c r="I18" s="30" t="s">
        <v>92</v>
      </c>
      <c r="R18" s="68" t="s">
        <v>15</v>
      </c>
      <c r="S18" s="69"/>
      <c r="T18" s="69"/>
      <c r="U18" s="69"/>
      <c r="V18" s="70"/>
    </row>
    <row r="19" spans="1:35" x14ac:dyDescent="0.25">
      <c r="A19" s="1"/>
      <c r="B19" s="5" t="s">
        <v>16</v>
      </c>
      <c r="C19" s="6"/>
      <c r="D19" s="7"/>
      <c r="R19" s="79" t="s">
        <v>17</v>
      </c>
      <c r="S19" s="81" t="s">
        <v>18</v>
      </c>
      <c r="T19" s="83"/>
      <c r="U19" s="81" t="s">
        <v>19</v>
      </c>
      <c r="V19" s="84" t="s">
        <v>20</v>
      </c>
    </row>
    <row r="20" spans="1:35" x14ac:dyDescent="0.25">
      <c r="B20" s="40" t="s">
        <v>21</v>
      </c>
      <c r="C20" s="41"/>
      <c r="D20" s="42"/>
      <c r="R20" s="80"/>
      <c r="S20" s="82"/>
      <c r="T20" s="83"/>
      <c r="U20" s="82"/>
      <c r="V20" s="85"/>
    </row>
    <row r="21" spans="1:35" ht="15.75" thickBot="1" x14ac:dyDescent="0.3">
      <c r="B21" s="43" t="s">
        <v>22</v>
      </c>
      <c r="C21" s="44"/>
      <c r="D21" s="45"/>
      <c r="G21" s="87" t="s">
        <v>99</v>
      </c>
      <c r="H21" s="87"/>
      <c r="I21" s="87"/>
      <c r="J21" s="87"/>
      <c r="K21" s="87"/>
      <c r="L21" s="87"/>
      <c r="M21" s="87"/>
      <c r="N21" s="87"/>
      <c r="O21" s="87"/>
      <c r="R21" s="46">
        <v>0.37891012125283513</v>
      </c>
      <c r="S21" s="47">
        <v>0.62108987874716481</v>
      </c>
      <c r="T21" s="83"/>
      <c r="U21" s="47">
        <v>0.39453045079451682</v>
      </c>
      <c r="V21" s="48">
        <v>0.60546954920548313</v>
      </c>
    </row>
    <row r="23" spans="1:35" ht="45" customHeight="1" x14ac:dyDescent="0.25">
      <c r="B23" s="92" t="s">
        <v>100</v>
      </c>
      <c r="C23" s="92"/>
      <c r="D23" s="92"/>
      <c r="E23" s="92"/>
      <c r="F23" s="12"/>
      <c r="G23" s="86" t="s">
        <v>23</v>
      </c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</row>
    <row r="24" spans="1:35" ht="15.75" x14ac:dyDescent="0.25">
      <c r="A24" s="49" t="s">
        <v>93</v>
      </c>
      <c r="B24" s="89" t="s">
        <v>24</v>
      </c>
      <c r="C24" s="89"/>
      <c r="D24" s="89"/>
      <c r="E24" s="89"/>
      <c r="F24" s="13"/>
      <c r="G24" s="90" t="s">
        <v>25</v>
      </c>
      <c r="H24" s="90"/>
      <c r="I24" s="90"/>
      <c r="J24" s="90"/>
      <c r="K24" s="13"/>
      <c r="L24" s="91" t="s">
        <v>26</v>
      </c>
      <c r="M24" s="91"/>
      <c r="N24" s="91"/>
      <c r="O24" s="91"/>
      <c r="P24" s="91"/>
      <c r="Q24" s="13"/>
      <c r="R24" s="78" t="s">
        <v>27</v>
      </c>
      <c r="S24" s="78"/>
      <c r="T24" s="78"/>
      <c r="U24" s="78"/>
      <c r="V24" s="78"/>
    </row>
    <row r="25" spans="1:35" s="51" customFormat="1" ht="75" x14ac:dyDescent="0.25">
      <c r="A25" s="14" t="s">
        <v>94</v>
      </c>
      <c r="B25" s="15" t="s">
        <v>28</v>
      </c>
      <c r="C25" s="50" t="s">
        <v>29</v>
      </c>
      <c r="D25" s="16" t="s">
        <v>30</v>
      </c>
      <c r="E25" s="16" t="s">
        <v>31</v>
      </c>
      <c r="F25" s="17" t="s">
        <v>95</v>
      </c>
      <c r="G25" s="18" t="s">
        <v>32</v>
      </c>
      <c r="H25" s="18" t="s">
        <v>33</v>
      </c>
      <c r="I25" s="18" t="s">
        <v>34</v>
      </c>
      <c r="J25" s="50" t="s">
        <v>35</v>
      </c>
      <c r="K25" s="17" t="s">
        <v>96</v>
      </c>
      <c r="L25" s="18" t="s">
        <v>36</v>
      </c>
      <c r="M25" s="18" t="s">
        <v>37</v>
      </c>
      <c r="N25" s="18" t="s">
        <v>38</v>
      </c>
      <c r="O25" s="18" t="s">
        <v>39</v>
      </c>
      <c r="P25" s="50" t="s">
        <v>40</v>
      </c>
      <c r="Q25" s="17" t="s">
        <v>97</v>
      </c>
      <c r="R25" s="19" t="s">
        <v>17</v>
      </c>
      <c r="S25" s="19" t="s">
        <v>18</v>
      </c>
      <c r="T25" s="19" t="s">
        <v>98</v>
      </c>
      <c r="U25" s="19" t="s">
        <v>19</v>
      </c>
      <c r="V25" s="65" t="s">
        <v>20</v>
      </c>
    </row>
    <row r="26" spans="1:35" s="20" customFormat="1" ht="15" customHeight="1" x14ac:dyDescent="0.25">
      <c r="A26" s="52" t="s">
        <v>44</v>
      </c>
      <c r="B26" s="21">
        <v>6.5670917491189168E-2</v>
      </c>
      <c r="C26" s="53">
        <v>4</v>
      </c>
      <c r="D26" s="58">
        <v>5</v>
      </c>
      <c r="E26" s="55">
        <v>5</v>
      </c>
      <c r="F26" s="23"/>
      <c r="G26" s="24">
        <v>30523</v>
      </c>
      <c r="H26" s="24">
        <v>7021</v>
      </c>
      <c r="I26" s="25">
        <f>H26/G26</f>
        <v>0.23002326114733151</v>
      </c>
      <c r="J26" s="53">
        <v>12</v>
      </c>
      <c r="K26" s="23"/>
      <c r="L26" s="24">
        <v>142</v>
      </c>
      <c r="M26" s="24">
        <f>N26-L26</f>
        <v>1518</v>
      </c>
      <c r="N26" s="24">
        <v>1660</v>
      </c>
      <c r="O26" s="25">
        <f>L26/N26</f>
        <v>8.5542168674698799E-2</v>
      </c>
      <c r="P26" s="53">
        <v>3</v>
      </c>
      <c r="Q26" s="23"/>
      <c r="R26" s="26">
        <v>0.40293408360128613</v>
      </c>
      <c r="S26" s="26">
        <v>0.59706591639871387</v>
      </c>
      <c r="T26" s="26"/>
      <c r="U26" s="26">
        <v>0.4196680790960452</v>
      </c>
      <c r="V26" s="66">
        <v>0.5803319209039548</v>
      </c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</row>
    <row r="27" spans="1:35" s="28" customFormat="1" x14ac:dyDescent="0.25">
      <c r="A27" s="52" t="s">
        <v>43</v>
      </c>
      <c r="B27" s="21">
        <v>6.6975973821969736E-2</v>
      </c>
      <c r="C27" s="53">
        <v>3</v>
      </c>
      <c r="D27" s="61">
        <v>4</v>
      </c>
      <c r="E27" s="55">
        <v>5</v>
      </c>
      <c r="F27" s="23"/>
      <c r="G27" s="24">
        <v>25017</v>
      </c>
      <c r="H27" s="24">
        <v>6014</v>
      </c>
      <c r="I27" s="25">
        <f>H27/G27</f>
        <v>0.24039653035935563</v>
      </c>
      <c r="J27" s="53">
        <v>8</v>
      </c>
      <c r="K27" s="23"/>
      <c r="L27" s="24">
        <v>91</v>
      </c>
      <c r="M27" s="24">
        <f>N27-L27</f>
        <v>1146</v>
      </c>
      <c r="N27" s="24">
        <v>1237</v>
      </c>
      <c r="O27" s="25">
        <f>L27/N27</f>
        <v>7.3565076798706552E-2</v>
      </c>
      <c r="P27" s="53">
        <v>6</v>
      </c>
      <c r="Q27" s="23"/>
      <c r="R27" s="26">
        <v>0.37336932073774182</v>
      </c>
      <c r="S27" s="26">
        <v>0.62663067926225813</v>
      </c>
      <c r="T27" s="26"/>
      <c r="U27" s="26">
        <v>0.36464199517296858</v>
      </c>
      <c r="V27" s="66">
        <v>0.63535800482703142</v>
      </c>
    </row>
    <row r="28" spans="1:35" s="28" customFormat="1" x14ac:dyDescent="0.25">
      <c r="A28" s="52" t="s">
        <v>42</v>
      </c>
      <c r="B28" s="21">
        <v>8.2984912869176586E-2</v>
      </c>
      <c r="C28" s="53">
        <v>2</v>
      </c>
      <c r="D28" s="56">
        <v>1</v>
      </c>
      <c r="E28" s="54">
        <v>1</v>
      </c>
      <c r="F28" s="23"/>
      <c r="G28" s="24">
        <v>78504</v>
      </c>
      <c r="H28" s="24">
        <v>14577</v>
      </c>
      <c r="I28" s="25">
        <f>H28/G28</f>
        <v>0.1856848058697646</v>
      </c>
      <c r="J28" s="53">
        <v>37</v>
      </c>
      <c r="K28" s="23"/>
      <c r="L28" s="24">
        <v>78</v>
      </c>
      <c r="M28" s="24">
        <f>N28-L28</f>
        <v>3023</v>
      </c>
      <c r="N28" s="24">
        <v>3101</v>
      </c>
      <c r="O28" s="25">
        <f>L28/N28</f>
        <v>2.5153176394711384E-2</v>
      </c>
      <c r="P28" s="53">
        <v>29</v>
      </c>
      <c r="Q28" s="23"/>
      <c r="R28" s="26">
        <v>0.49647165945822902</v>
      </c>
      <c r="S28" s="26">
        <v>0.50352834054177098</v>
      </c>
      <c r="T28" s="26"/>
      <c r="U28" s="26">
        <v>0.50763650248186332</v>
      </c>
      <c r="V28" s="66">
        <v>0.49236349751813668</v>
      </c>
    </row>
    <row r="29" spans="1:35" s="28" customFormat="1" x14ac:dyDescent="0.25">
      <c r="A29" s="52" t="s">
        <v>41</v>
      </c>
      <c r="B29" s="21">
        <v>0.12252986476341732</v>
      </c>
      <c r="C29" s="53">
        <v>1</v>
      </c>
      <c r="D29" s="62">
        <v>3</v>
      </c>
      <c r="E29" s="22">
        <v>3</v>
      </c>
      <c r="F29" s="23"/>
      <c r="G29" s="24">
        <v>45560</v>
      </c>
      <c r="H29" s="24">
        <v>11571</v>
      </c>
      <c r="I29" s="25">
        <f>H29/G29</f>
        <v>0.25397278314310801</v>
      </c>
      <c r="J29" s="53">
        <v>3</v>
      </c>
      <c r="K29" s="23"/>
      <c r="L29" s="24">
        <v>75</v>
      </c>
      <c r="M29" s="24">
        <f>N29-L29</f>
        <v>4117</v>
      </c>
      <c r="N29" s="24">
        <v>4192</v>
      </c>
      <c r="O29" s="25">
        <f>L29/N29</f>
        <v>1.78912213740458E-2</v>
      </c>
      <c r="P29" s="53">
        <v>41</v>
      </c>
      <c r="Q29" s="23"/>
      <c r="R29" s="26">
        <v>0.35711497169627171</v>
      </c>
      <c r="S29" s="26">
        <v>0.64288502830372829</v>
      </c>
      <c r="T29" s="26"/>
      <c r="U29" s="26">
        <v>0.41818181818181821</v>
      </c>
      <c r="V29" s="66">
        <v>0.58181818181818179</v>
      </c>
    </row>
    <row r="30" spans="1:35" s="28" customFormat="1" x14ac:dyDescent="0.25">
      <c r="A30" s="52" t="s">
        <v>51</v>
      </c>
      <c r="B30" s="21">
        <v>2.898256246315942E-2</v>
      </c>
      <c r="C30" s="53">
        <v>11</v>
      </c>
      <c r="D30" s="60">
        <v>2</v>
      </c>
      <c r="E30" s="57">
        <v>2</v>
      </c>
      <c r="F30" s="23"/>
      <c r="G30" s="24">
        <v>12742</v>
      </c>
      <c r="H30" s="24">
        <v>2633</v>
      </c>
      <c r="I30" s="25">
        <f>H30/G30</f>
        <v>0.20663946005336681</v>
      </c>
      <c r="J30" s="53">
        <v>25</v>
      </c>
      <c r="K30" s="23"/>
      <c r="L30" s="24">
        <v>43</v>
      </c>
      <c r="M30" s="24">
        <f>N30-L30</f>
        <v>1171</v>
      </c>
      <c r="N30" s="24">
        <v>1214</v>
      </c>
      <c r="O30" s="25">
        <f>L30/N30</f>
        <v>3.5420098846787477E-2</v>
      </c>
      <c r="P30" s="53">
        <v>21</v>
      </c>
      <c r="Q30" s="23"/>
      <c r="R30" s="26">
        <v>0.40648275862068967</v>
      </c>
      <c r="S30" s="26">
        <v>0.59351724137931028</v>
      </c>
      <c r="T30" s="26"/>
      <c r="U30" s="26">
        <v>0.43682480037576327</v>
      </c>
      <c r="V30" s="66">
        <v>0.56317519962423668</v>
      </c>
    </row>
    <row r="31" spans="1:35" s="28" customFormat="1" x14ac:dyDescent="0.25">
      <c r="A31" s="52" t="s">
        <v>48</v>
      </c>
      <c r="B31" s="21">
        <v>3.0856113984487961E-2</v>
      </c>
      <c r="C31" s="53">
        <v>8</v>
      </c>
      <c r="D31" s="60">
        <v>2</v>
      </c>
      <c r="E31" s="57">
        <v>2</v>
      </c>
      <c r="F31" s="23"/>
      <c r="G31" s="24">
        <v>18412</v>
      </c>
      <c r="H31" s="24">
        <v>3282</v>
      </c>
      <c r="I31" s="25">
        <f>H31/G31</f>
        <v>0.17825331305670214</v>
      </c>
      <c r="J31" s="53">
        <v>41</v>
      </c>
      <c r="K31" s="23"/>
      <c r="L31" s="24">
        <v>34</v>
      </c>
      <c r="M31" s="24">
        <f>N31-L31</f>
        <v>799</v>
      </c>
      <c r="N31" s="24">
        <v>833</v>
      </c>
      <c r="O31" s="25">
        <f>L31/N31</f>
        <v>4.0816326530612242E-2</v>
      </c>
      <c r="P31" s="53">
        <v>16</v>
      </c>
      <c r="Q31" s="23"/>
      <c r="R31" s="26">
        <v>0.39894419306184015</v>
      </c>
      <c r="S31" s="26">
        <v>0.60105580693815985</v>
      </c>
      <c r="T31" s="26"/>
      <c r="U31" s="26">
        <v>0.42094455852156054</v>
      </c>
      <c r="V31" s="66">
        <v>0.57905544147843935</v>
      </c>
    </row>
    <row r="32" spans="1:35" s="28" customFormat="1" x14ac:dyDescent="0.25">
      <c r="A32" s="52" t="s">
        <v>52</v>
      </c>
      <c r="B32" s="21">
        <v>2.7744158213861139E-2</v>
      </c>
      <c r="C32" s="53">
        <v>12</v>
      </c>
      <c r="D32" s="56">
        <v>1</v>
      </c>
      <c r="E32" s="54">
        <v>1</v>
      </c>
      <c r="F32" s="23"/>
      <c r="G32" s="24">
        <v>12850</v>
      </c>
      <c r="H32" s="24">
        <v>2901</v>
      </c>
      <c r="I32" s="25">
        <f>H32/G32</f>
        <v>0.22575875486381322</v>
      </c>
      <c r="J32" s="53">
        <v>16</v>
      </c>
      <c r="K32" s="23"/>
      <c r="L32" s="24">
        <v>26</v>
      </c>
      <c r="M32" s="24">
        <f>N32-L32</f>
        <v>521</v>
      </c>
      <c r="N32" s="24">
        <v>547</v>
      </c>
      <c r="O32" s="25">
        <f>L32/N32</f>
        <v>4.7531992687385741E-2</v>
      </c>
      <c r="P32" s="53">
        <v>10</v>
      </c>
      <c r="Q32" s="23"/>
      <c r="R32" s="26">
        <v>0.32210626185958258</v>
      </c>
      <c r="S32" s="26">
        <v>0.67789373814041731</v>
      </c>
      <c r="T32" s="26"/>
      <c r="U32" s="26">
        <v>0.33703703703703702</v>
      </c>
      <c r="V32" s="66">
        <v>0.66296296296296298</v>
      </c>
    </row>
    <row r="33" spans="1:22" s="28" customFormat="1" x14ac:dyDescent="0.25">
      <c r="A33" s="52" t="s">
        <v>45</v>
      </c>
      <c r="B33" s="21">
        <v>4.3270033168288903E-2</v>
      </c>
      <c r="C33" s="53">
        <v>5</v>
      </c>
      <c r="D33" s="56">
        <v>1</v>
      </c>
      <c r="E33" s="57">
        <v>2</v>
      </c>
      <c r="F33" s="23"/>
      <c r="G33" s="24">
        <v>16505</v>
      </c>
      <c r="H33" s="24">
        <v>3055</v>
      </c>
      <c r="I33" s="25">
        <f>H33/G33</f>
        <v>0.1850954256285974</v>
      </c>
      <c r="J33" s="53">
        <v>38</v>
      </c>
      <c r="K33" s="23"/>
      <c r="L33" s="24">
        <v>24</v>
      </c>
      <c r="M33" s="24">
        <f>N33-L33</f>
        <v>1208</v>
      </c>
      <c r="N33" s="24">
        <v>1232</v>
      </c>
      <c r="O33" s="25">
        <f>L33/N33</f>
        <v>1.948051948051948E-2</v>
      </c>
      <c r="P33" s="53">
        <v>38</v>
      </c>
      <c r="Q33" s="23"/>
      <c r="R33" s="26">
        <v>0.36540841584158418</v>
      </c>
      <c r="S33" s="26">
        <v>0.63459158415841588</v>
      </c>
      <c r="T33" s="26"/>
      <c r="U33" s="26">
        <v>0.38766519823788548</v>
      </c>
      <c r="V33" s="66">
        <v>0.61233480176211452</v>
      </c>
    </row>
    <row r="34" spans="1:22" s="28" customFormat="1" x14ac:dyDescent="0.25">
      <c r="A34" s="52" t="s">
        <v>47</v>
      </c>
      <c r="B34" s="21">
        <v>3.5211947247086595E-2</v>
      </c>
      <c r="C34" s="53">
        <v>7</v>
      </c>
      <c r="D34" s="60">
        <v>2</v>
      </c>
      <c r="E34" s="57">
        <v>2</v>
      </c>
      <c r="F34" s="23"/>
      <c r="G34" s="24">
        <v>13848</v>
      </c>
      <c r="H34" s="24">
        <v>2542</v>
      </c>
      <c r="I34" s="25">
        <f>H34/G34</f>
        <v>0.18356441363373771</v>
      </c>
      <c r="J34" s="53">
        <v>39</v>
      </c>
      <c r="K34" s="23"/>
      <c r="L34" s="24">
        <v>24</v>
      </c>
      <c r="M34" s="24">
        <f>N34-L34</f>
        <v>766</v>
      </c>
      <c r="N34" s="24">
        <v>790</v>
      </c>
      <c r="O34" s="25">
        <f>L34/N34</f>
        <v>3.0379746835443037E-2</v>
      </c>
      <c r="P34" s="53">
        <v>22</v>
      </c>
      <c r="Q34" s="23"/>
      <c r="R34" s="26">
        <v>0.32819425708228944</v>
      </c>
      <c r="S34" s="26">
        <v>0.67180574291771056</v>
      </c>
      <c r="T34" s="26"/>
      <c r="U34" s="26">
        <v>0.35189481825212687</v>
      </c>
      <c r="V34" s="66">
        <v>0.64810518174787324</v>
      </c>
    </row>
    <row r="35" spans="1:22" s="28" customFormat="1" x14ac:dyDescent="0.25">
      <c r="A35" s="52" t="s">
        <v>46</v>
      </c>
      <c r="B35" s="21">
        <v>4.253317987597257E-2</v>
      </c>
      <c r="C35" s="53">
        <v>6</v>
      </c>
      <c r="D35" s="56">
        <v>1</v>
      </c>
      <c r="E35" s="54">
        <v>1</v>
      </c>
      <c r="F35" s="23"/>
      <c r="G35" s="24">
        <v>21183</v>
      </c>
      <c r="H35" s="24">
        <v>4391</v>
      </c>
      <c r="I35" s="25">
        <f>H35/G35</f>
        <v>0.20728886371146674</v>
      </c>
      <c r="J35" s="53">
        <v>24</v>
      </c>
      <c r="K35" s="23"/>
      <c r="L35" s="24">
        <v>22</v>
      </c>
      <c r="M35" s="24">
        <f>N35-L35</f>
        <v>1008</v>
      </c>
      <c r="N35" s="24">
        <v>1030</v>
      </c>
      <c r="O35" s="25">
        <f>L35/N35</f>
        <v>2.1359223300970873E-2</v>
      </c>
      <c r="P35" s="53">
        <v>34</v>
      </c>
      <c r="Q35" s="23"/>
      <c r="R35" s="26">
        <v>0.32267536704730831</v>
      </c>
      <c r="S35" s="26">
        <v>0.67732463295269163</v>
      </c>
      <c r="T35" s="26"/>
      <c r="U35" s="26">
        <v>0.32622161046111492</v>
      </c>
      <c r="V35" s="66">
        <v>0.67377838953888514</v>
      </c>
    </row>
    <row r="36" spans="1:22" s="28" customFormat="1" x14ac:dyDescent="0.25">
      <c r="A36" s="52" t="s">
        <v>50</v>
      </c>
      <c r="B36" s="21">
        <v>3.0696322673985189E-2</v>
      </c>
      <c r="C36" s="53">
        <v>10</v>
      </c>
      <c r="D36" s="58">
        <v>5</v>
      </c>
      <c r="E36" s="59">
        <v>4</v>
      </c>
      <c r="F36" s="23"/>
      <c r="G36" s="24">
        <v>13375</v>
      </c>
      <c r="H36" s="24">
        <v>3162</v>
      </c>
      <c r="I36" s="25">
        <f>H36/G36</f>
        <v>0.23641121495327103</v>
      </c>
      <c r="J36" s="53">
        <v>9</v>
      </c>
      <c r="K36" s="23"/>
      <c r="L36" s="24">
        <v>19</v>
      </c>
      <c r="M36" s="24">
        <f>N36-L36</f>
        <v>498</v>
      </c>
      <c r="N36" s="24">
        <v>517</v>
      </c>
      <c r="O36" s="25">
        <f>L36/N36</f>
        <v>3.6750483558994199E-2</v>
      </c>
      <c r="P36" s="53">
        <v>19</v>
      </c>
      <c r="Q36" s="23"/>
      <c r="R36" s="26">
        <v>0.40982749607945634</v>
      </c>
      <c r="S36" s="26">
        <v>0.59017250392054366</v>
      </c>
      <c r="T36" s="26"/>
      <c r="U36" s="26">
        <v>0.44389275074478651</v>
      </c>
      <c r="V36" s="66">
        <v>0.55610724925521349</v>
      </c>
    </row>
    <row r="37" spans="1:22" s="28" customFormat="1" x14ac:dyDescent="0.25">
      <c r="A37" s="52" t="s">
        <v>57</v>
      </c>
      <c r="B37" s="21">
        <v>1.8578866766969113E-2</v>
      </c>
      <c r="C37" s="53">
        <v>17</v>
      </c>
      <c r="D37" s="56">
        <v>1</v>
      </c>
      <c r="E37" s="54">
        <v>1</v>
      </c>
      <c r="F37" s="23"/>
      <c r="G37" s="24">
        <v>8513</v>
      </c>
      <c r="H37" s="24">
        <v>1928</v>
      </c>
      <c r="I37" s="25">
        <f>H37/G37</f>
        <v>0.22647715259015624</v>
      </c>
      <c r="J37" s="53">
        <v>15</v>
      </c>
      <c r="K37" s="23"/>
      <c r="L37" s="24">
        <v>17</v>
      </c>
      <c r="M37" s="24">
        <f>N37-L37</f>
        <v>338</v>
      </c>
      <c r="N37" s="24">
        <v>355</v>
      </c>
      <c r="O37" s="25">
        <f>L37/N37</f>
        <v>4.788732394366197E-2</v>
      </c>
      <c r="P37" s="53">
        <v>9</v>
      </c>
      <c r="Q37" s="23"/>
      <c r="R37" s="26">
        <v>0.34453456933178833</v>
      </c>
      <c r="S37" s="26">
        <v>0.65546543066821161</v>
      </c>
      <c r="T37" s="26"/>
      <c r="U37" s="26">
        <v>0.34015748031496063</v>
      </c>
      <c r="V37" s="66">
        <v>0.65984251968503949</v>
      </c>
    </row>
    <row r="38" spans="1:22" s="28" customFormat="1" x14ac:dyDescent="0.25">
      <c r="A38" s="52" t="s">
        <v>49</v>
      </c>
      <c r="B38" s="21">
        <v>3.0847645211160336E-2</v>
      </c>
      <c r="C38" s="53">
        <v>9</v>
      </c>
      <c r="D38" s="58">
        <v>5</v>
      </c>
      <c r="E38" s="55">
        <v>5</v>
      </c>
      <c r="F38" s="23"/>
      <c r="G38" s="24">
        <v>11026</v>
      </c>
      <c r="H38" s="24">
        <v>1536</v>
      </c>
      <c r="I38" s="25">
        <f>H38/G38</f>
        <v>0.13930709232722654</v>
      </c>
      <c r="J38" s="53">
        <v>49</v>
      </c>
      <c r="K38" s="23"/>
      <c r="L38" s="24">
        <v>16</v>
      </c>
      <c r="M38" s="24">
        <f>N38-L38</f>
        <v>617</v>
      </c>
      <c r="N38" s="24">
        <v>633</v>
      </c>
      <c r="O38" s="25">
        <f>L38/N38</f>
        <v>2.5276461295418641E-2</v>
      </c>
      <c r="P38" s="53">
        <v>28</v>
      </c>
      <c r="Q38" s="23"/>
      <c r="R38" s="26">
        <v>0.38035470668485677</v>
      </c>
      <c r="S38" s="26">
        <v>0.61964529331514329</v>
      </c>
      <c r="T38" s="26"/>
      <c r="U38" s="26">
        <v>0.41841841841841843</v>
      </c>
      <c r="V38" s="66">
        <v>0.58158158158158157</v>
      </c>
    </row>
    <row r="39" spans="1:22" s="28" customFormat="1" x14ac:dyDescent="0.25">
      <c r="A39" s="52" t="s">
        <v>67</v>
      </c>
      <c r="B39" s="21">
        <v>1.2922073624465362E-2</v>
      </c>
      <c r="C39" s="53">
        <v>27</v>
      </c>
      <c r="D39" s="61">
        <v>4</v>
      </c>
      <c r="E39" s="59">
        <v>4</v>
      </c>
      <c r="F39" s="23"/>
      <c r="G39" s="24">
        <v>9699</v>
      </c>
      <c r="H39" s="24">
        <v>1836</v>
      </c>
      <c r="I39" s="25">
        <f>H39/G39</f>
        <v>0.18929786575935664</v>
      </c>
      <c r="J39" s="53">
        <v>35</v>
      </c>
      <c r="K39" s="23"/>
      <c r="L39" s="24">
        <v>14</v>
      </c>
      <c r="M39" s="24">
        <f>N39-L39</f>
        <v>835</v>
      </c>
      <c r="N39" s="24">
        <v>849</v>
      </c>
      <c r="O39" s="25">
        <f>L39/N39</f>
        <v>1.6489988221436984E-2</v>
      </c>
      <c r="P39" s="53">
        <v>43</v>
      </c>
      <c r="Q39" s="23"/>
      <c r="R39" s="26">
        <v>0.35229067930489727</v>
      </c>
      <c r="S39" s="26">
        <v>0.64770932069510267</v>
      </c>
      <c r="T39" s="26"/>
      <c r="U39" s="26">
        <v>0.30853391684901532</v>
      </c>
      <c r="V39" s="66">
        <v>0.69146608315098468</v>
      </c>
    </row>
    <row r="40" spans="1:22" s="28" customFormat="1" x14ac:dyDescent="0.25">
      <c r="A40" s="52" t="s">
        <v>62</v>
      </c>
      <c r="B40" s="21">
        <v>1.6223789977729441E-2</v>
      </c>
      <c r="C40" s="53">
        <v>22</v>
      </c>
      <c r="D40" s="58">
        <v>5</v>
      </c>
      <c r="E40" s="55">
        <v>5</v>
      </c>
      <c r="F40" s="23"/>
      <c r="G40" s="24">
        <v>9086</v>
      </c>
      <c r="H40" s="24">
        <v>2213</v>
      </c>
      <c r="I40" s="25">
        <f>H40/G40</f>
        <v>0.24356152322254018</v>
      </c>
      <c r="J40" s="53">
        <v>7</v>
      </c>
      <c r="K40" s="23"/>
      <c r="L40" s="24">
        <v>12</v>
      </c>
      <c r="M40" s="24">
        <f>N40-L40</f>
        <v>705</v>
      </c>
      <c r="N40" s="24">
        <v>717</v>
      </c>
      <c r="O40" s="25">
        <f>L40/N40</f>
        <v>1.6736401673640166E-2</v>
      </c>
      <c r="P40" s="53">
        <v>42</v>
      </c>
      <c r="Q40" s="23"/>
      <c r="R40" s="26">
        <v>0.34834710743801656</v>
      </c>
      <c r="S40" s="26">
        <v>0.65165289256198355</v>
      </c>
      <c r="T40" s="26"/>
      <c r="U40" s="26">
        <v>0.36421319796954316</v>
      </c>
      <c r="V40" s="66">
        <v>0.63578680203045679</v>
      </c>
    </row>
    <row r="41" spans="1:22" s="28" customFormat="1" x14ac:dyDescent="0.25">
      <c r="A41" s="52" t="s">
        <v>53</v>
      </c>
      <c r="B41" s="21">
        <v>2.6974819463507209E-2</v>
      </c>
      <c r="C41" s="53">
        <v>13</v>
      </c>
      <c r="D41" s="61">
        <v>4</v>
      </c>
      <c r="E41" s="22">
        <v>3</v>
      </c>
      <c r="F41" s="23"/>
      <c r="G41" s="24">
        <v>8922</v>
      </c>
      <c r="H41" s="24">
        <v>1453</v>
      </c>
      <c r="I41" s="25">
        <f>H41/G41</f>
        <v>0.16285586191436899</v>
      </c>
      <c r="J41" s="53">
        <v>47</v>
      </c>
      <c r="K41" s="23"/>
      <c r="L41" s="24">
        <v>12</v>
      </c>
      <c r="M41" s="24">
        <f>N41-L41</f>
        <v>561</v>
      </c>
      <c r="N41" s="24">
        <v>573</v>
      </c>
      <c r="O41" s="25">
        <f>L41/N41</f>
        <v>2.0942408376963352E-2</v>
      </c>
      <c r="P41" s="53">
        <v>35</v>
      </c>
      <c r="Q41" s="23"/>
      <c r="R41" s="26">
        <v>0.31211072664359862</v>
      </c>
      <c r="S41" s="26">
        <v>0.68788927335640138</v>
      </c>
      <c r="T41" s="26"/>
      <c r="U41" s="26">
        <v>0.33291770573566082</v>
      </c>
      <c r="V41" s="66">
        <v>0.66708229426433918</v>
      </c>
    </row>
    <row r="42" spans="1:22" s="28" customFormat="1" x14ac:dyDescent="0.25">
      <c r="A42" s="52" t="s">
        <v>54</v>
      </c>
      <c r="B42" s="21">
        <v>2.3162098045549164E-2</v>
      </c>
      <c r="C42" s="53">
        <v>14</v>
      </c>
      <c r="D42" s="61">
        <v>4</v>
      </c>
      <c r="E42" s="22">
        <v>3</v>
      </c>
      <c r="F42" s="23"/>
      <c r="G42" s="24">
        <v>8280</v>
      </c>
      <c r="H42" s="24">
        <v>1398</v>
      </c>
      <c r="I42" s="25">
        <f>H42/G42</f>
        <v>0.16884057971014493</v>
      </c>
      <c r="J42" s="53">
        <v>46</v>
      </c>
      <c r="K42" s="23"/>
      <c r="L42" s="24">
        <v>12</v>
      </c>
      <c r="M42" s="24">
        <f>N42-L42</f>
        <v>534</v>
      </c>
      <c r="N42" s="24">
        <v>546</v>
      </c>
      <c r="O42" s="25">
        <f>L42/N42</f>
        <v>2.197802197802198E-2</v>
      </c>
      <c r="P42" s="53">
        <v>33</v>
      </c>
      <c r="Q42" s="23"/>
      <c r="R42" s="26">
        <v>0.32229580573951433</v>
      </c>
      <c r="S42" s="26">
        <v>0.67770419426048567</v>
      </c>
      <c r="T42" s="26"/>
      <c r="U42" s="26">
        <v>0.33130699088145898</v>
      </c>
      <c r="V42" s="66">
        <v>0.66869300911854113</v>
      </c>
    </row>
    <row r="43" spans="1:22" s="28" customFormat="1" x14ac:dyDescent="0.25">
      <c r="A43" s="52" t="s">
        <v>60</v>
      </c>
      <c r="B43" s="21">
        <v>1.7016446956969716E-2</v>
      </c>
      <c r="C43" s="53">
        <v>20</v>
      </c>
      <c r="D43" s="61">
        <v>4</v>
      </c>
      <c r="E43" s="57">
        <v>2</v>
      </c>
      <c r="F43" s="23"/>
      <c r="G43" s="24">
        <v>8773</v>
      </c>
      <c r="H43" s="24">
        <v>2029</v>
      </c>
      <c r="I43" s="25">
        <f>H43/G43</f>
        <v>0.23127778411033853</v>
      </c>
      <c r="J43" s="53">
        <v>11</v>
      </c>
      <c r="K43" s="23"/>
      <c r="L43" s="24">
        <v>10</v>
      </c>
      <c r="M43" s="24">
        <f>N43-L43</f>
        <v>367</v>
      </c>
      <c r="N43" s="24">
        <v>377</v>
      </c>
      <c r="O43" s="25">
        <f>L43/N43</f>
        <v>2.6525198938992044E-2</v>
      </c>
      <c r="P43" s="53">
        <v>26</v>
      </c>
      <c r="Q43" s="23"/>
      <c r="R43" s="26">
        <v>0.3184973458554512</v>
      </c>
      <c r="S43" s="26">
        <v>0.6815026541445488</v>
      </c>
      <c r="T43" s="26"/>
      <c r="U43" s="26">
        <v>0.35250737463126847</v>
      </c>
      <c r="V43" s="66">
        <v>0.64749262536873153</v>
      </c>
    </row>
    <row r="44" spans="1:22" s="28" customFormat="1" x14ac:dyDescent="0.25">
      <c r="A44" s="52" t="s">
        <v>55</v>
      </c>
      <c r="B44" s="21">
        <v>2.2236982007686024E-2</v>
      </c>
      <c r="C44" s="53">
        <v>15</v>
      </c>
      <c r="D44" s="61">
        <v>4</v>
      </c>
      <c r="E44" s="55">
        <v>5</v>
      </c>
      <c r="F44" s="23"/>
      <c r="G44" s="24">
        <v>7664</v>
      </c>
      <c r="H44" s="24">
        <v>1686</v>
      </c>
      <c r="I44" s="25">
        <f>H44/G44</f>
        <v>0.21998956158663882</v>
      </c>
      <c r="J44" s="53">
        <v>19</v>
      </c>
      <c r="K44" s="23"/>
      <c r="L44" s="24">
        <v>10</v>
      </c>
      <c r="M44" s="24">
        <f>N44-L44</f>
        <v>547</v>
      </c>
      <c r="N44" s="24">
        <v>557</v>
      </c>
      <c r="O44" s="25">
        <f>L44/N44</f>
        <v>1.7953321364452424E-2</v>
      </c>
      <c r="P44" s="53">
        <v>40</v>
      </c>
      <c r="Q44" s="23"/>
      <c r="R44" s="26">
        <v>0.35958005249343833</v>
      </c>
      <c r="S44" s="26">
        <v>0.64041994750656162</v>
      </c>
      <c r="T44" s="26"/>
      <c r="U44" s="26">
        <v>0.35449735449735448</v>
      </c>
      <c r="V44" s="66">
        <v>0.64550264550264558</v>
      </c>
    </row>
    <row r="45" spans="1:22" s="28" customFormat="1" x14ac:dyDescent="0.25">
      <c r="A45" s="52" t="s">
        <v>63</v>
      </c>
      <c r="B45" s="21">
        <v>1.4908629040939599E-2</v>
      </c>
      <c r="C45" s="53">
        <v>23</v>
      </c>
      <c r="D45" s="58">
        <v>5</v>
      </c>
      <c r="E45" s="22">
        <v>3</v>
      </c>
      <c r="F45" s="23"/>
      <c r="G45" s="24">
        <v>3545</v>
      </c>
      <c r="H45" s="24">
        <v>482</v>
      </c>
      <c r="I45" s="25">
        <f>H45/G45</f>
        <v>0.13596614950634697</v>
      </c>
      <c r="J45" s="53">
        <v>50</v>
      </c>
      <c r="K45" s="23"/>
      <c r="L45" s="24">
        <v>10</v>
      </c>
      <c r="M45" s="24">
        <f>N45-L45</f>
        <v>156</v>
      </c>
      <c r="N45" s="24">
        <v>166</v>
      </c>
      <c r="O45" s="25">
        <f>L45/N45</f>
        <v>6.0240963855421686E-2</v>
      </c>
      <c r="P45" s="53">
        <v>7</v>
      </c>
      <c r="Q45" s="23"/>
      <c r="R45" s="26">
        <v>0.34314484895429903</v>
      </c>
      <c r="S45" s="26">
        <v>0.65685515104570102</v>
      </c>
      <c r="T45" s="26"/>
      <c r="U45" s="26">
        <v>0.37611940298507462</v>
      </c>
      <c r="V45" s="66">
        <v>0.62388059701492526</v>
      </c>
    </row>
    <row r="46" spans="1:22" s="28" customFormat="1" x14ac:dyDescent="0.25">
      <c r="A46" s="52" t="s">
        <v>59</v>
      </c>
      <c r="B46" s="21">
        <v>1.7024536183434243E-2</v>
      </c>
      <c r="C46" s="53">
        <v>19</v>
      </c>
      <c r="D46" s="60">
        <v>2</v>
      </c>
      <c r="E46" s="54">
        <v>1</v>
      </c>
      <c r="F46" s="23"/>
      <c r="G46" s="24">
        <v>12605</v>
      </c>
      <c r="H46" s="24">
        <v>3089</v>
      </c>
      <c r="I46" s="25">
        <f>H46/G46</f>
        <v>0.24506148353827847</v>
      </c>
      <c r="J46" s="53">
        <v>6</v>
      </c>
      <c r="K46" s="23"/>
      <c r="L46" s="24">
        <v>9</v>
      </c>
      <c r="M46" s="24">
        <f>N46-L46</f>
        <v>424</v>
      </c>
      <c r="N46" s="24">
        <v>433</v>
      </c>
      <c r="O46" s="25">
        <f>L46/N46</f>
        <v>2.0785219399538105E-2</v>
      </c>
      <c r="P46" s="53">
        <v>36</v>
      </c>
      <c r="Q46" s="23"/>
      <c r="R46" s="26">
        <v>0.38388480392156865</v>
      </c>
      <c r="S46" s="26">
        <v>0.61611519607843135</v>
      </c>
      <c r="T46" s="26"/>
      <c r="U46" s="26">
        <v>0.37777777777777777</v>
      </c>
      <c r="V46" s="66">
        <v>0.62222222222222223</v>
      </c>
    </row>
    <row r="47" spans="1:22" s="28" customFormat="1" x14ac:dyDescent="0.25">
      <c r="A47" s="52" t="s">
        <v>56</v>
      </c>
      <c r="B47" s="21">
        <v>1.9757768490137304E-2</v>
      </c>
      <c r="C47" s="53">
        <v>16</v>
      </c>
      <c r="D47" s="56">
        <v>1</v>
      </c>
      <c r="E47" s="54">
        <v>1</v>
      </c>
      <c r="F47" s="23"/>
      <c r="G47" s="24">
        <v>6892</v>
      </c>
      <c r="H47" s="24">
        <v>1389</v>
      </c>
      <c r="I47" s="25">
        <f>H47/G47</f>
        <v>0.20153801508995936</v>
      </c>
      <c r="J47" s="53">
        <v>28</v>
      </c>
      <c r="K47" s="23"/>
      <c r="L47" s="24">
        <v>9</v>
      </c>
      <c r="M47" s="24">
        <f>N47-L47</f>
        <v>298</v>
      </c>
      <c r="N47" s="24">
        <v>307</v>
      </c>
      <c r="O47" s="25">
        <f>L47/N47</f>
        <v>2.9315960912052116E-2</v>
      </c>
      <c r="P47" s="53">
        <v>25</v>
      </c>
      <c r="Q47" s="23"/>
      <c r="R47" s="26">
        <v>0.35473384802925639</v>
      </c>
      <c r="S47" s="26">
        <v>0.64526615197074366</v>
      </c>
      <c r="T47" s="26"/>
      <c r="U47" s="26">
        <v>0.34362934362934361</v>
      </c>
      <c r="V47" s="66">
        <v>0.65637065637065639</v>
      </c>
    </row>
    <row r="48" spans="1:22" s="28" customFormat="1" x14ac:dyDescent="0.25">
      <c r="A48" s="52" t="s">
        <v>74</v>
      </c>
      <c r="B48" s="21">
        <v>7.6625245638970467E-3</v>
      </c>
      <c r="C48" s="53">
        <v>34</v>
      </c>
      <c r="D48" s="60">
        <v>2</v>
      </c>
      <c r="E48" s="57">
        <v>2</v>
      </c>
      <c r="F48" s="23"/>
      <c r="G48" s="24">
        <v>4568</v>
      </c>
      <c r="H48" s="24">
        <v>707</v>
      </c>
      <c r="I48" s="25">
        <f>H48/G48</f>
        <v>0.15477232924693521</v>
      </c>
      <c r="J48" s="53">
        <v>48</v>
      </c>
      <c r="K48" s="23"/>
      <c r="L48" s="24">
        <v>9</v>
      </c>
      <c r="M48" s="24">
        <f>N48-L48</f>
        <v>209</v>
      </c>
      <c r="N48" s="24">
        <v>218</v>
      </c>
      <c r="O48" s="25">
        <f>L48/N48</f>
        <v>4.1284403669724773E-2</v>
      </c>
      <c r="P48" s="53">
        <v>15</v>
      </c>
      <c r="Q48" s="23"/>
      <c r="R48" s="26">
        <v>0.29446935724962631</v>
      </c>
      <c r="S48" s="26">
        <v>0.70553064275037369</v>
      </c>
      <c r="T48" s="26"/>
      <c r="U48" s="26">
        <v>0.29520295202952029</v>
      </c>
      <c r="V48" s="66">
        <v>0.70479704797047971</v>
      </c>
    </row>
    <row r="49" spans="1:35" s="28" customFormat="1" x14ac:dyDescent="0.25">
      <c r="A49" s="52" t="s">
        <v>61</v>
      </c>
      <c r="B49" s="21">
        <v>1.6654861927218274E-2</v>
      </c>
      <c r="C49" s="53">
        <v>21</v>
      </c>
      <c r="D49" s="60">
        <v>2</v>
      </c>
      <c r="E49" s="57">
        <v>2</v>
      </c>
      <c r="F49" s="23"/>
      <c r="G49" s="24">
        <v>7325</v>
      </c>
      <c r="H49" s="24">
        <v>1557</v>
      </c>
      <c r="I49" s="25">
        <f>H49/G49</f>
        <v>0.21255972696245734</v>
      </c>
      <c r="J49" s="53">
        <v>22</v>
      </c>
      <c r="K49" s="23"/>
      <c r="L49" s="24">
        <v>8</v>
      </c>
      <c r="M49" s="24">
        <f>N49-L49</f>
        <v>321</v>
      </c>
      <c r="N49" s="24">
        <v>329</v>
      </c>
      <c r="O49" s="25">
        <f>L49/N49</f>
        <v>2.4316109422492401E-2</v>
      </c>
      <c r="P49" s="53">
        <v>31</v>
      </c>
      <c r="Q49" s="23"/>
      <c r="R49" s="26">
        <v>0.33750000000000002</v>
      </c>
      <c r="S49" s="26">
        <v>0.66249999999999998</v>
      </c>
      <c r="T49" s="26"/>
      <c r="U49" s="26">
        <v>0.39522998296422485</v>
      </c>
      <c r="V49" s="66">
        <v>0.60477001703577515</v>
      </c>
    </row>
    <row r="50" spans="1:35" s="28" customFormat="1" x14ac:dyDescent="0.25">
      <c r="A50" s="52" t="s">
        <v>58</v>
      </c>
      <c r="B50" s="21">
        <v>1.7577475252213929E-2</v>
      </c>
      <c r="C50" s="53">
        <v>18</v>
      </c>
      <c r="D50" s="58">
        <v>5</v>
      </c>
      <c r="E50" s="55">
        <v>5</v>
      </c>
      <c r="F50" s="23"/>
      <c r="G50" s="24">
        <v>6373</v>
      </c>
      <c r="H50" s="24">
        <v>1254</v>
      </c>
      <c r="I50" s="25">
        <f>H50/G50</f>
        <v>0.19676761336890006</v>
      </c>
      <c r="J50" s="53">
        <v>32</v>
      </c>
      <c r="K50" s="23"/>
      <c r="L50" s="24">
        <v>8</v>
      </c>
      <c r="M50" s="24">
        <f>N50-L50</f>
        <v>383</v>
      </c>
      <c r="N50" s="24">
        <v>391</v>
      </c>
      <c r="O50" s="25">
        <f>L50/N50</f>
        <v>2.0460358056265986E-2</v>
      </c>
      <c r="P50" s="53">
        <v>37</v>
      </c>
      <c r="Q50" s="23"/>
      <c r="R50" s="26">
        <v>0.35601265822784811</v>
      </c>
      <c r="S50" s="26">
        <v>0.643987341772152</v>
      </c>
      <c r="T50" s="26"/>
      <c r="U50" s="26">
        <v>0.28064516129032258</v>
      </c>
      <c r="V50" s="66">
        <v>0.71935483870967742</v>
      </c>
    </row>
    <row r="51" spans="1:35" s="28" customFormat="1" x14ac:dyDescent="0.25">
      <c r="A51" s="52" t="s">
        <v>69</v>
      </c>
      <c r="B51" s="21">
        <v>1.0225918653496677E-2</v>
      </c>
      <c r="C51" s="53">
        <v>29</v>
      </c>
      <c r="D51" s="60">
        <v>2</v>
      </c>
      <c r="E51" s="54">
        <v>1</v>
      </c>
      <c r="F51" s="23"/>
      <c r="G51" s="24">
        <v>3442</v>
      </c>
      <c r="H51" s="24">
        <v>700</v>
      </c>
      <c r="I51" s="25">
        <f>H51/G51</f>
        <v>0.20337013364323067</v>
      </c>
      <c r="J51" s="53">
        <v>27</v>
      </c>
      <c r="K51" s="23"/>
      <c r="L51" s="24">
        <v>8</v>
      </c>
      <c r="M51" s="24">
        <f>N51-L51</f>
        <v>129</v>
      </c>
      <c r="N51" s="24">
        <v>137</v>
      </c>
      <c r="O51" s="25">
        <f>L51/N51</f>
        <v>5.8394160583941604E-2</v>
      </c>
      <c r="P51" s="53">
        <v>8</v>
      </c>
      <c r="Q51" s="23"/>
      <c r="R51" s="26">
        <v>0.2930232558139535</v>
      </c>
      <c r="S51" s="26">
        <v>0.7069767441860465</v>
      </c>
      <c r="T51" s="26"/>
      <c r="U51" s="26">
        <v>0.29259259259259257</v>
      </c>
      <c r="V51" s="66">
        <v>0.70740740740740748</v>
      </c>
    </row>
    <row r="52" spans="1:35" s="28" customFormat="1" x14ac:dyDescent="0.25">
      <c r="A52" s="52" t="s">
        <v>75</v>
      </c>
      <c r="B52" s="21">
        <v>5.8917145531176577E-3</v>
      </c>
      <c r="C52" s="53">
        <v>35</v>
      </c>
      <c r="D52" s="58">
        <v>5</v>
      </c>
      <c r="E52" s="59">
        <v>4</v>
      </c>
      <c r="F52" s="23"/>
      <c r="G52" s="24">
        <v>1352</v>
      </c>
      <c r="H52" s="24">
        <v>237</v>
      </c>
      <c r="I52" s="25">
        <f>H52/G52</f>
        <v>0.17529585798816569</v>
      </c>
      <c r="J52" s="53">
        <v>43</v>
      </c>
      <c r="K52" s="23"/>
      <c r="L52" s="24">
        <v>8</v>
      </c>
      <c r="M52" s="24">
        <f>N52-L52</f>
        <v>62</v>
      </c>
      <c r="N52" s="24">
        <v>70</v>
      </c>
      <c r="O52" s="25">
        <f>L52/N52</f>
        <v>0.11428571428571428</v>
      </c>
      <c r="P52" s="53">
        <v>2</v>
      </c>
      <c r="Q52" s="23"/>
      <c r="R52" s="26">
        <v>0.23587223587223588</v>
      </c>
      <c r="S52" s="26">
        <v>0.76412776412776406</v>
      </c>
      <c r="T52" s="26"/>
      <c r="U52" s="26">
        <v>0.29268292682926828</v>
      </c>
      <c r="V52" s="66">
        <v>0.70731707317073167</v>
      </c>
    </row>
    <row r="53" spans="1:35" s="28" customFormat="1" x14ac:dyDescent="0.25">
      <c r="A53" s="52" t="s">
        <v>83</v>
      </c>
      <c r="B53" s="21">
        <v>4.3256688394527213E-3</v>
      </c>
      <c r="C53" s="53">
        <v>43</v>
      </c>
      <c r="D53" s="60">
        <v>2</v>
      </c>
      <c r="E53" s="59">
        <v>4</v>
      </c>
      <c r="F53" s="23"/>
      <c r="G53" s="24">
        <v>1631</v>
      </c>
      <c r="H53" s="24">
        <v>297</v>
      </c>
      <c r="I53" s="25">
        <f>H53/G53</f>
        <v>0.18209687308399755</v>
      </c>
      <c r="J53" s="53">
        <v>40</v>
      </c>
      <c r="K53" s="23"/>
      <c r="L53" s="24">
        <v>7</v>
      </c>
      <c r="M53" s="24">
        <f>N53-L53</f>
        <v>84</v>
      </c>
      <c r="N53" s="24">
        <v>91</v>
      </c>
      <c r="O53" s="25">
        <f>L53/N53</f>
        <v>7.6923076923076927E-2</v>
      </c>
      <c r="P53" s="53">
        <v>5</v>
      </c>
      <c r="Q53" s="23"/>
      <c r="R53" s="26">
        <v>0.38988095238095238</v>
      </c>
      <c r="S53" s="26">
        <v>0.61011904761904767</v>
      </c>
      <c r="T53" s="26"/>
      <c r="U53" s="26">
        <v>0.44131455399061031</v>
      </c>
      <c r="V53" s="66">
        <v>0.55868544600938963</v>
      </c>
    </row>
    <row r="54" spans="1:35" s="28" customFormat="1" x14ac:dyDescent="0.25">
      <c r="A54" s="52" t="s">
        <v>64</v>
      </c>
      <c r="B54" s="21">
        <v>1.4884139541948498E-2</v>
      </c>
      <c r="C54" s="53">
        <v>24</v>
      </c>
      <c r="D54" s="56">
        <v>1</v>
      </c>
      <c r="E54" s="54">
        <v>1</v>
      </c>
      <c r="F54" s="23"/>
      <c r="G54" s="24">
        <v>3307</v>
      </c>
      <c r="H54" s="24">
        <v>666</v>
      </c>
      <c r="I54" s="25">
        <f>H54/G54</f>
        <v>0.20139098881161174</v>
      </c>
      <c r="J54" s="53">
        <v>29</v>
      </c>
      <c r="K54" s="23"/>
      <c r="L54" s="24">
        <v>6</v>
      </c>
      <c r="M54" s="24">
        <f>N54-L54</f>
        <v>128</v>
      </c>
      <c r="N54" s="24">
        <v>134</v>
      </c>
      <c r="O54" s="25">
        <f>L54/N54</f>
        <v>4.4776119402985072E-2</v>
      </c>
      <c r="P54" s="53">
        <v>13</v>
      </c>
      <c r="Q54" s="23"/>
      <c r="R54" s="26">
        <v>0.35059482155353394</v>
      </c>
      <c r="S54" s="26">
        <v>0.64940517844646606</v>
      </c>
      <c r="T54" s="26"/>
      <c r="U54" s="26">
        <v>0.33597883597883593</v>
      </c>
      <c r="V54" s="66">
        <v>0.66402116402116407</v>
      </c>
    </row>
    <row r="55" spans="1:35" s="28" customFormat="1" x14ac:dyDescent="0.25">
      <c r="A55" s="52" t="s">
        <v>65</v>
      </c>
      <c r="B55" s="21">
        <v>1.4600653710325578E-2</v>
      </c>
      <c r="C55" s="53">
        <v>25</v>
      </c>
      <c r="D55" s="62">
        <v>3</v>
      </c>
      <c r="E55" s="54">
        <v>1</v>
      </c>
      <c r="F55" s="23"/>
      <c r="G55" s="24">
        <v>4187</v>
      </c>
      <c r="H55" s="24">
        <v>833</v>
      </c>
      <c r="I55" s="25">
        <f>H55/G55</f>
        <v>0.19894912825411989</v>
      </c>
      <c r="J55" s="53">
        <v>31</v>
      </c>
      <c r="K55" s="23"/>
      <c r="L55" s="24">
        <v>5</v>
      </c>
      <c r="M55" s="24">
        <f>N55-L55</f>
        <v>134</v>
      </c>
      <c r="N55" s="24">
        <v>139</v>
      </c>
      <c r="O55" s="25">
        <f>L55/N55</f>
        <v>3.5971223021582732E-2</v>
      </c>
      <c r="P55" s="53">
        <v>20</v>
      </c>
      <c r="Q55" s="23"/>
      <c r="R55" s="26">
        <v>0.35269419174247724</v>
      </c>
      <c r="S55" s="26">
        <v>0.64730580825752271</v>
      </c>
      <c r="T55" s="26"/>
      <c r="U55" s="26">
        <v>0.2857142857142857</v>
      </c>
      <c r="V55" s="66">
        <v>0.71428571428571419</v>
      </c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</row>
    <row r="56" spans="1:35" s="28" customFormat="1" x14ac:dyDescent="0.25">
      <c r="A56" s="52" t="s">
        <v>66</v>
      </c>
      <c r="B56" s="21">
        <v>1.3234930802056301E-2</v>
      </c>
      <c r="C56" s="53">
        <v>26</v>
      </c>
      <c r="D56" s="60">
        <v>2</v>
      </c>
      <c r="E56" s="22">
        <v>3</v>
      </c>
      <c r="F56" s="23"/>
      <c r="G56" s="24">
        <v>4970</v>
      </c>
      <c r="H56" s="24">
        <v>870</v>
      </c>
      <c r="I56" s="25">
        <f>H56/G56</f>
        <v>0.1750503018108652</v>
      </c>
      <c r="J56" s="53">
        <v>44</v>
      </c>
      <c r="K56" s="23"/>
      <c r="L56" s="24">
        <v>4</v>
      </c>
      <c r="M56" s="24">
        <f>N56-L56</f>
        <v>334</v>
      </c>
      <c r="N56" s="24">
        <v>338</v>
      </c>
      <c r="O56" s="25">
        <f>L56/N56</f>
        <v>1.1834319526627219E-2</v>
      </c>
      <c r="P56" s="53">
        <v>45</v>
      </c>
      <c r="Q56" s="23"/>
      <c r="R56" s="26">
        <v>0.29496402877697842</v>
      </c>
      <c r="S56" s="26">
        <v>0.70503597122302153</v>
      </c>
      <c r="T56" s="26"/>
      <c r="U56" s="26">
        <v>0.34556574923547401</v>
      </c>
      <c r="V56" s="66">
        <v>0.65443425076452599</v>
      </c>
    </row>
    <row r="57" spans="1:35" s="28" customFormat="1" x14ac:dyDescent="0.25">
      <c r="A57" s="52" t="s">
        <v>71</v>
      </c>
      <c r="B57" s="21">
        <v>8.3066731975594572E-3</v>
      </c>
      <c r="C57" s="53">
        <v>31</v>
      </c>
      <c r="D57" s="61">
        <v>4</v>
      </c>
      <c r="E57" s="22">
        <v>3</v>
      </c>
      <c r="F57" s="23"/>
      <c r="G57" s="24">
        <v>3675</v>
      </c>
      <c r="H57" s="24">
        <v>640</v>
      </c>
      <c r="I57" s="25">
        <f>H57/G57</f>
        <v>0.17414965986394557</v>
      </c>
      <c r="J57" s="53">
        <v>45</v>
      </c>
      <c r="K57" s="23"/>
      <c r="L57" s="24">
        <v>4</v>
      </c>
      <c r="M57" s="24">
        <f>N57-L57</f>
        <v>129</v>
      </c>
      <c r="N57" s="24">
        <v>133</v>
      </c>
      <c r="O57" s="25">
        <f>L57/N57</f>
        <v>3.007518796992481E-2</v>
      </c>
      <c r="P57" s="53">
        <v>23</v>
      </c>
      <c r="Q57" s="23"/>
      <c r="R57" s="26">
        <v>0.31785063752276865</v>
      </c>
      <c r="S57" s="26">
        <v>0.68214936247723135</v>
      </c>
      <c r="T57" s="26"/>
      <c r="U57" s="26">
        <v>0.38970588235294118</v>
      </c>
      <c r="V57" s="66">
        <v>0.61029411764705876</v>
      </c>
    </row>
    <row r="58" spans="1:35" s="28" customFormat="1" x14ac:dyDescent="0.25">
      <c r="A58" s="52" t="s">
        <v>68</v>
      </c>
      <c r="B58" s="21">
        <v>1.2478004431813393E-2</v>
      </c>
      <c r="C58" s="53">
        <v>28</v>
      </c>
      <c r="D58" s="62">
        <v>3</v>
      </c>
      <c r="E58" s="57">
        <v>2</v>
      </c>
      <c r="F58" s="23"/>
      <c r="G58" s="24">
        <v>3507</v>
      </c>
      <c r="H58" s="24">
        <v>881</v>
      </c>
      <c r="I58" s="25">
        <f>H58/G58</f>
        <v>0.2512118619903051</v>
      </c>
      <c r="J58" s="53">
        <v>4</v>
      </c>
      <c r="K58" s="23"/>
      <c r="L58" s="24">
        <v>4</v>
      </c>
      <c r="M58" s="24">
        <f>N58-L58</f>
        <v>132</v>
      </c>
      <c r="N58" s="24">
        <v>136</v>
      </c>
      <c r="O58" s="25">
        <f>L58/N58</f>
        <v>2.9411764705882353E-2</v>
      </c>
      <c r="P58" s="53">
        <v>24</v>
      </c>
      <c r="Q58" s="23"/>
      <c r="R58" s="26">
        <v>0.38177874186550975</v>
      </c>
      <c r="S58" s="26">
        <v>0.61822125813449025</v>
      </c>
      <c r="T58" s="26"/>
      <c r="U58" s="26">
        <v>0.3596287703016241</v>
      </c>
      <c r="V58" s="66">
        <v>0.6403712296983759</v>
      </c>
    </row>
    <row r="59" spans="1:35" s="28" customFormat="1" x14ac:dyDescent="0.25">
      <c r="A59" s="52" t="s">
        <v>78</v>
      </c>
      <c r="B59" s="21">
        <v>4.9851621447717116E-3</v>
      </c>
      <c r="C59" s="53">
        <v>38</v>
      </c>
      <c r="D59" s="60">
        <v>2</v>
      </c>
      <c r="E59" s="22">
        <v>3</v>
      </c>
      <c r="F59" s="23"/>
      <c r="G59" s="24">
        <v>3331</v>
      </c>
      <c r="H59" s="24">
        <v>739</v>
      </c>
      <c r="I59" s="25">
        <f>H59/G59</f>
        <v>0.22185529870909637</v>
      </c>
      <c r="J59" s="53">
        <v>17</v>
      </c>
      <c r="K59" s="23"/>
      <c r="L59" s="24">
        <v>4</v>
      </c>
      <c r="M59" s="24">
        <f>N59-L59</f>
        <v>99</v>
      </c>
      <c r="N59" s="24">
        <v>103</v>
      </c>
      <c r="O59" s="25">
        <f>L59/N59</f>
        <v>3.8834951456310676E-2</v>
      </c>
      <c r="P59" s="53">
        <v>18</v>
      </c>
      <c r="Q59" s="23"/>
      <c r="R59" s="26">
        <v>0.35642317380352645</v>
      </c>
      <c r="S59" s="26">
        <v>0.64357682619647349</v>
      </c>
      <c r="T59" s="26"/>
      <c r="U59" s="26">
        <v>0.26190476190476192</v>
      </c>
      <c r="V59" s="66">
        <v>0.73809523809523803</v>
      </c>
    </row>
    <row r="60" spans="1:35" s="28" customFormat="1" x14ac:dyDescent="0.25">
      <c r="A60" s="52" t="s">
        <v>72</v>
      </c>
      <c r="B60" s="21">
        <v>7.7998707771617564E-3</v>
      </c>
      <c r="C60" s="53">
        <v>32</v>
      </c>
      <c r="D60" s="58">
        <v>5</v>
      </c>
      <c r="E60" s="55">
        <v>5</v>
      </c>
      <c r="F60" s="23"/>
      <c r="G60" s="24">
        <v>2060</v>
      </c>
      <c r="H60" s="24">
        <v>365</v>
      </c>
      <c r="I60" s="25">
        <f>H60/G60</f>
        <v>0.17718446601941748</v>
      </c>
      <c r="J60" s="53">
        <v>42</v>
      </c>
      <c r="K60" s="23"/>
      <c r="L60" s="24">
        <v>3</v>
      </c>
      <c r="M60" s="24">
        <f>N60-L60</f>
        <v>112</v>
      </c>
      <c r="N60" s="24">
        <v>115</v>
      </c>
      <c r="O60" s="25">
        <f>L60/N60</f>
        <v>2.6086956521739129E-2</v>
      </c>
      <c r="P60" s="53">
        <v>27</v>
      </c>
      <c r="Q60" s="23"/>
      <c r="R60" s="26">
        <v>0.28841607565011818</v>
      </c>
      <c r="S60" s="26">
        <v>0.71158392434988182</v>
      </c>
      <c r="T60" s="26"/>
      <c r="U60" s="26">
        <v>0.41935483870967744</v>
      </c>
      <c r="V60" s="66">
        <v>0.58064516129032251</v>
      </c>
    </row>
    <row r="61" spans="1:35" s="28" customFormat="1" x14ac:dyDescent="0.25">
      <c r="A61" s="52" t="s">
        <v>82</v>
      </c>
      <c r="B61" s="21">
        <v>4.4473178860656602E-3</v>
      </c>
      <c r="C61" s="53">
        <v>42</v>
      </c>
      <c r="D61" s="58">
        <v>5</v>
      </c>
      <c r="E61" s="55">
        <v>5</v>
      </c>
      <c r="F61" s="23"/>
      <c r="G61" s="24">
        <v>1714</v>
      </c>
      <c r="H61" s="24">
        <v>392</v>
      </c>
      <c r="I61" s="25">
        <f>H61/G61</f>
        <v>0.22870478413068845</v>
      </c>
      <c r="J61" s="53">
        <v>13</v>
      </c>
      <c r="K61" s="23"/>
      <c r="L61" s="24">
        <v>3</v>
      </c>
      <c r="M61" s="24">
        <f>N61-L61</f>
        <v>161</v>
      </c>
      <c r="N61" s="24">
        <v>164</v>
      </c>
      <c r="O61" s="25">
        <f>L61/N61</f>
        <v>1.8292682926829267E-2</v>
      </c>
      <c r="P61" s="53">
        <v>39</v>
      </c>
      <c r="Q61" s="23"/>
      <c r="R61" s="26">
        <v>0.32702418506834907</v>
      </c>
      <c r="S61" s="26">
        <v>0.67297581493165093</v>
      </c>
      <c r="T61" s="26"/>
      <c r="U61" s="26">
        <v>0.3</v>
      </c>
      <c r="V61" s="66">
        <v>0.70000000000000007</v>
      </c>
    </row>
    <row r="62" spans="1:35" s="28" customFormat="1" x14ac:dyDescent="0.25">
      <c r="A62" s="52" t="s">
        <v>70</v>
      </c>
      <c r="B62" s="21">
        <v>8.3433859062601E-3</v>
      </c>
      <c r="C62" s="53">
        <v>30</v>
      </c>
      <c r="D62" s="56">
        <v>1</v>
      </c>
      <c r="E62" s="54">
        <v>1</v>
      </c>
      <c r="F62" s="27"/>
      <c r="G62" s="24">
        <v>1579</v>
      </c>
      <c r="H62" s="24">
        <v>300</v>
      </c>
      <c r="I62" s="25">
        <f>H62/G62</f>
        <v>0.18999366687777075</v>
      </c>
      <c r="J62" s="53">
        <v>34</v>
      </c>
      <c r="K62" s="27"/>
      <c r="L62" s="24">
        <v>3</v>
      </c>
      <c r="M62" s="24">
        <f>N62-L62</f>
        <v>62</v>
      </c>
      <c r="N62" s="24">
        <v>65</v>
      </c>
      <c r="O62" s="25">
        <f>L62/N62</f>
        <v>4.6153846153846156E-2</v>
      </c>
      <c r="P62" s="53">
        <v>11</v>
      </c>
      <c r="Q62" s="27"/>
      <c r="R62" s="26">
        <v>0.3046875</v>
      </c>
      <c r="S62" s="26">
        <v>0.6953125</v>
      </c>
      <c r="T62" s="26"/>
      <c r="U62" s="26">
        <v>0.33018867924528306</v>
      </c>
      <c r="V62" s="66">
        <v>0.66981132075471694</v>
      </c>
    </row>
    <row r="63" spans="1:35" s="28" customFormat="1" x14ac:dyDescent="0.25">
      <c r="A63" s="52" t="s">
        <v>76</v>
      </c>
      <c r="B63" s="21">
        <v>5.0710307463994143E-3</v>
      </c>
      <c r="C63" s="53">
        <v>36</v>
      </c>
      <c r="D63" s="56">
        <v>1</v>
      </c>
      <c r="E63" s="54">
        <v>1</v>
      </c>
      <c r="F63" s="23"/>
      <c r="G63" s="24">
        <v>1155</v>
      </c>
      <c r="H63" s="24">
        <v>250</v>
      </c>
      <c r="I63" s="25">
        <f>H63/G63</f>
        <v>0.21645021645021645</v>
      </c>
      <c r="J63" s="53">
        <v>20</v>
      </c>
      <c r="K63" s="23"/>
      <c r="L63" s="24">
        <v>3</v>
      </c>
      <c r="M63" s="24">
        <f>N63-L63</f>
        <v>20</v>
      </c>
      <c r="N63" s="24">
        <v>23</v>
      </c>
      <c r="O63" s="25">
        <f>L63/N63</f>
        <v>0.13043478260869565</v>
      </c>
      <c r="P63" s="53">
        <v>1</v>
      </c>
      <c r="Q63" s="23"/>
      <c r="R63" s="26">
        <v>0.30913978494623656</v>
      </c>
      <c r="S63" s="26">
        <v>0.69086021505376338</v>
      </c>
      <c r="T63" s="26"/>
      <c r="U63" s="26">
        <v>0.34523809523809523</v>
      </c>
      <c r="V63" s="66">
        <v>0.65476190476190477</v>
      </c>
    </row>
    <row r="64" spans="1:35" s="28" customFormat="1" x14ac:dyDescent="0.25">
      <c r="A64" s="52" t="s">
        <v>79</v>
      </c>
      <c r="B64" s="21">
        <v>4.8067460243830734E-3</v>
      </c>
      <c r="C64" s="53">
        <v>39</v>
      </c>
      <c r="D64" s="58">
        <v>5</v>
      </c>
      <c r="E64" s="54">
        <v>1</v>
      </c>
      <c r="F64" s="23"/>
      <c r="G64" s="24">
        <v>3343</v>
      </c>
      <c r="H64" s="24">
        <v>454</v>
      </c>
      <c r="I64" s="25">
        <f>H64/G64</f>
        <v>0.13580616212982352</v>
      </c>
      <c r="J64" s="53">
        <v>51</v>
      </c>
      <c r="K64" s="23"/>
      <c r="L64" s="24">
        <v>2</v>
      </c>
      <c r="M64" s="24">
        <f>N64-L64</f>
        <v>176</v>
      </c>
      <c r="N64" s="24">
        <v>178</v>
      </c>
      <c r="O64" s="25">
        <f>L64/N64</f>
        <v>1.1235955056179775E-2</v>
      </c>
      <c r="P64" s="53">
        <v>46</v>
      </c>
      <c r="Q64" s="23"/>
      <c r="R64" s="26">
        <v>0.52305825242718451</v>
      </c>
      <c r="S64" s="26">
        <v>0.47694174757281549</v>
      </c>
      <c r="T64" s="26"/>
      <c r="U64" s="26">
        <v>0.49324324324324326</v>
      </c>
      <c r="V64" s="66">
        <v>0.5067567567567568</v>
      </c>
    </row>
    <row r="65" spans="1:22" s="28" customFormat="1" x14ac:dyDescent="0.25">
      <c r="A65" s="52" t="s">
        <v>73</v>
      </c>
      <c r="B65" s="21">
        <v>7.7337509584390904E-3</v>
      </c>
      <c r="C65" s="53">
        <v>33</v>
      </c>
      <c r="D65" s="60">
        <v>2</v>
      </c>
      <c r="E65" s="57">
        <v>2</v>
      </c>
      <c r="F65" s="23"/>
      <c r="G65" s="24">
        <v>2355</v>
      </c>
      <c r="H65" s="24">
        <v>500</v>
      </c>
      <c r="I65" s="25">
        <f>H65/G65</f>
        <v>0.21231422505307856</v>
      </c>
      <c r="J65" s="53">
        <v>23</v>
      </c>
      <c r="K65" s="23"/>
      <c r="L65" s="24">
        <v>2</v>
      </c>
      <c r="M65" s="24">
        <f>N65-L65</f>
        <v>82</v>
      </c>
      <c r="N65" s="24">
        <v>84</v>
      </c>
      <c r="O65" s="25">
        <f>L65/N65</f>
        <v>2.3809523809523808E-2</v>
      </c>
      <c r="P65" s="53">
        <v>32</v>
      </c>
      <c r="Q65" s="23"/>
      <c r="R65" s="26">
        <v>0.371638141809291</v>
      </c>
      <c r="S65" s="26">
        <v>0.628361858190709</v>
      </c>
      <c r="T65" s="26"/>
      <c r="U65" s="26">
        <v>0.32773109243697479</v>
      </c>
      <c r="V65" s="66">
        <v>0.67226890756302526</v>
      </c>
    </row>
    <row r="66" spans="1:22" s="28" customFormat="1" x14ac:dyDescent="0.25">
      <c r="A66" s="52" t="s">
        <v>81</v>
      </c>
      <c r="B66" s="21">
        <v>4.5945144205213583E-3</v>
      </c>
      <c r="C66" s="53">
        <v>41</v>
      </c>
      <c r="D66" s="56">
        <v>1</v>
      </c>
      <c r="E66" s="57">
        <v>2</v>
      </c>
      <c r="F66" s="23"/>
      <c r="G66" s="24">
        <v>1179</v>
      </c>
      <c r="H66" s="24">
        <v>274</v>
      </c>
      <c r="I66" s="25">
        <f>H66/G66</f>
        <v>0.23240033927056827</v>
      </c>
      <c r="J66" s="53">
        <v>10</v>
      </c>
      <c r="K66" s="23"/>
      <c r="L66" s="24">
        <v>2</v>
      </c>
      <c r="M66" s="24">
        <f>N66-L66</f>
        <v>80</v>
      </c>
      <c r="N66" s="24">
        <v>82</v>
      </c>
      <c r="O66" s="25">
        <f>L66/N66</f>
        <v>2.4390243902439025E-2</v>
      </c>
      <c r="P66" s="53">
        <v>30</v>
      </c>
      <c r="Q66" s="23"/>
      <c r="R66" s="26">
        <v>0.29783393501805056</v>
      </c>
      <c r="S66" s="26">
        <v>0.70216606498194944</v>
      </c>
      <c r="T66" s="26"/>
      <c r="U66" s="26">
        <v>0.38202247191011235</v>
      </c>
      <c r="V66" s="66">
        <v>0.6179775280898876</v>
      </c>
    </row>
    <row r="67" spans="1:22" s="28" customFormat="1" x14ac:dyDescent="0.25">
      <c r="A67" s="52" t="s">
        <v>80</v>
      </c>
      <c r="B67" s="21">
        <v>4.6564017476777644E-3</v>
      </c>
      <c r="C67" s="53">
        <v>40</v>
      </c>
      <c r="D67" s="60">
        <v>2</v>
      </c>
      <c r="E67" s="55">
        <v>5</v>
      </c>
      <c r="F67" s="23"/>
      <c r="G67" s="24">
        <v>1011</v>
      </c>
      <c r="H67" s="24">
        <v>230</v>
      </c>
      <c r="I67" s="25">
        <f>H67/G67</f>
        <v>0.22749752720079131</v>
      </c>
      <c r="J67" s="53">
        <v>14</v>
      </c>
      <c r="K67" s="23"/>
      <c r="L67" s="24">
        <v>2</v>
      </c>
      <c r="M67" s="24">
        <f>N67-L67</f>
        <v>42</v>
      </c>
      <c r="N67" s="24">
        <v>44</v>
      </c>
      <c r="O67" s="25">
        <f>L67/N67</f>
        <v>4.5454545454545456E-2</v>
      </c>
      <c r="P67" s="53">
        <v>12</v>
      </c>
      <c r="Q67" s="23"/>
      <c r="R67" s="26">
        <v>0.2857142857142857</v>
      </c>
      <c r="S67" s="26">
        <v>0.71428571428571441</v>
      </c>
      <c r="T67" s="26"/>
      <c r="U67" s="26">
        <v>0.27848101265822783</v>
      </c>
      <c r="V67" s="66">
        <v>0.72151898734177222</v>
      </c>
    </row>
    <row r="68" spans="1:22" s="28" customFormat="1" x14ac:dyDescent="0.25">
      <c r="A68" s="52" t="s">
        <v>89</v>
      </c>
      <c r="B68" s="21">
        <v>1.998985623267455E-3</v>
      </c>
      <c r="C68" s="53">
        <v>49</v>
      </c>
      <c r="D68" s="56">
        <v>1</v>
      </c>
      <c r="E68" s="54">
        <v>1</v>
      </c>
      <c r="F68" s="23"/>
      <c r="G68" s="24">
        <v>950</v>
      </c>
      <c r="H68" s="24">
        <v>185</v>
      </c>
      <c r="I68" s="25">
        <f>H68/G68</f>
        <v>0.19473684210526315</v>
      </c>
      <c r="J68" s="53">
        <v>33</v>
      </c>
      <c r="K68" s="23"/>
      <c r="L68" s="24">
        <v>2</v>
      </c>
      <c r="M68" s="24">
        <f>N68-L68</f>
        <v>23</v>
      </c>
      <c r="N68" s="24">
        <v>25</v>
      </c>
      <c r="O68" s="25">
        <f>L68/N68</f>
        <v>0.08</v>
      </c>
      <c r="P68" s="53">
        <v>4</v>
      </c>
      <c r="Q68" s="23"/>
      <c r="R68" s="26">
        <v>0.35169491525423729</v>
      </c>
      <c r="S68" s="26">
        <v>0.64830508474576276</v>
      </c>
      <c r="T68" s="26"/>
      <c r="U68" s="26">
        <v>0.3125</v>
      </c>
      <c r="V68" s="66">
        <v>0.6875</v>
      </c>
    </row>
    <row r="69" spans="1:22" s="28" customFormat="1" x14ac:dyDescent="0.25">
      <c r="A69" s="52" t="s">
        <v>85</v>
      </c>
      <c r="B69" s="21">
        <v>3.0285350870274501E-3</v>
      </c>
      <c r="C69" s="53">
        <v>45</v>
      </c>
      <c r="D69" s="56">
        <v>1</v>
      </c>
      <c r="E69" s="54">
        <v>1</v>
      </c>
      <c r="F69" s="23"/>
      <c r="G69" s="24">
        <v>930</v>
      </c>
      <c r="H69" s="24">
        <v>206</v>
      </c>
      <c r="I69" s="25">
        <f>H69/G69</f>
        <v>0.22150537634408601</v>
      </c>
      <c r="J69" s="53">
        <v>18</v>
      </c>
      <c r="K69" s="23"/>
      <c r="L69" s="24">
        <v>2</v>
      </c>
      <c r="M69" s="24">
        <f>N69-L69</f>
        <v>48</v>
      </c>
      <c r="N69" s="24">
        <v>50</v>
      </c>
      <c r="O69" s="25">
        <f>L69/N69</f>
        <v>0.04</v>
      </c>
      <c r="P69" s="53">
        <v>17</v>
      </c>
      <c r="Q69" s="23"/>
      <c r="R69" s="26">
        <v>0.25947521865889212</v>
      </c>
      <c r="S69" s="26">
        <v>0.74052478134110777</v>
      </c>
      <c r="T69" s="26"/>
      <c r="U69" s="26">
        <v>0.40540540540540543</v>
      </c>
      <c r="V69" s="66">
        <v>0.59459459459459463</v>
      </c>
    </row>
    <row r="70" spans="1:22" s="28" customFormat="1" x14ac:dyDescent="0.25">
      <c r="A70" s="52" t="s">
        <v>84</v>
      </c>
      <c r="B70" s="21">
        <v>3.4905350372964167E-3</v>
      </c>
      <c r="C70" s="53">
        <v>44</v>
      </c>
      <c r="D70" s="61">
        <v>4</v>
      </c>
      <c r="E70" s="22">
        <v>3</v>
      </c>
      <c r="F70" s="23"/>
      <c r="G70" s="24">
        <v>1552</v>
      </c>
      <c r="H70" s="24">
        <v>291</v>
      </c>
      <c r="I70" s="25">
        <f>H70/G70</f>
        <v>0.1875</v>
      </c>
      <c r="J70" s="53">
        <v>36</v>
      </c>
      <c r="K70" s="23"/>
      <c r="L70" s="24">
        <v>1</v>
      </c>
      <c r="M70" s="24">
        <f>N70-L70</f>
        <v>73</v>
      </c>
      <c r="N70" s="24">
        <v>74</v>
      </c>
      <c r="O70" s="25">
        <f>L70/N70</f>
        <v>1.3513513513513514E-2</v>
      </c>
      <c r="P70" s="53">
        <v>44</v>
      </c>
      <c r="Q70" s="23"/>
      <c r="R70" s="26">
        <v>0.33650793650793648</v>
      </c>
      <c r="S70" s="26">
        <v>0.66349206349206347</v>
      </c>
      <c r="T70" s="26"/>
      <c r="U70" s="26">
        <v>0.32954545454545453</v>
      </c>
      <c r="V70" s="66">
        <v>0.67045454545454541</v>
      </c>
    </row>
    <row r="71" spans="1:22" s="28" customFormat="1" x14ac:dyDescent="0.25">
      <c r="A71" s="52" t="s">
        <v>90</v>
      </c>
      <c r="B71" s="21">
        <v>1.9817914201221282E-3</v>
      </c>
      <c r="C71" s="53">
        <v>50</v>
      </c>
      <c r="D71" s="62">
        <v>3</v>
      </c>
      <c r="E71" s="22">
        <v>3</v>
      </c>
      <c r="F71" s="23"/>
      <c r="G71" s="24">
        <v>487</v>
      </c>
      <c r="H71" s="24">
        <v>133</v>
      </c>
      <c r="I71" s="25">
        <f>H71/G71</f>
        <v>0.2731006160164271</v>
      </c>
      <c r="J71" s="53">
        <v>1</v>
      </c>
      <c r="K71" s="23"/>
      <c r="L71" s="24">
        <v>1</v>
      </c>
      <c r="M71" s="24">
        <f>N71-L71</f>
        <v>22</v>
      </c>
      <c r="N71" s="24">
        <v>23</v>
      </c>
      <c r="O71" s="25">
        <f>L71/N71</f>
        <v>4.3478260869565216E-2</v>
      </c>
      <c r="P71" s="53">
        <v>14</v>
      </c>
      <c r="Q71" s="23"/>
      <c r="R71" s="26">
        <v>0.27927927927927931</v>
      </c>
      <c r="S71" s="26">
        <v>0.7207207207207208</v>
      </c>
      <c r="T71" s="26"/>
      <c r="U71" s="26">
        <v>0.27777777777777779</v>
      </c>
      <c r="V71" s="66">
        <v>0.72222222222222232</v>
      </c>
    </row>
    <row r="72" spans="1:22" s="28" customFormat="1" x14ac:dyDescent="0.25">
      <c r="A72" s="52" t="s">
        <v>77</v>
      </c>
      <c r="B72" s="21">
        <v>5.0568827718180352E-3</v>
      </c>
      <c r="C72" s="53">
        <v>37</v>
      </c>
      <c r="D72" s="56">
        <v>1</v>
      </c>
      <c r="E72" s="22">
        <v>3</v>
      </c>
      <c r="F72" s="23"/>
      <c r="G72" s="24">
        <v>1682</v>
      </c>
      <c r="H72" s="24">
        <v>338</v>
      </c>
      <c r="I72" s="25">
        <f>H72/G72</f>
        <v>0.20095124851367419</v>
      </c>
      <c r="J72" s="53">
        <v>30</v>
      </c>
      <c r="K72" s="23"/>
      <c r="L72" s="24">
        <v>0</v>
      </c>
      <c r="M72" s="24">
        <f>N72-L72</f>
        <v>75</v>
      </c>
      <c r="N72" s="24">
        <v>75</v>
      </c>
      <c r="O72" s="25">
        <f>L72/N72</f>
        <v>0</v>
      </c>
      <c r="P72" s="53">
        <v>50</v>
      </c>
      <c r="Q72" s="23"/>
      <c r="R72" s="26">
        <v>0.56779661016949157</v>
      </c>
      <c r="S72" s="26">
        <v>0.43220338983050849</v>
      </c>
      <c r="T72" s="26"/>
      <c r="U72" s="26">
        <v>0.45652173913043481</v>
      </c>
      <c r="V72" s="66">
        <v>0.54347826086956519</v>
      </c>
    </row>
    <row r="73" spans="1:22" s="28" customFormat="1" x14ac:dyDescent="0.25">
      <c r="A73" s="52" t="s">
        <v>86</v>
      </c>
      <c r="B73" s="21">
        <v>2.9784256753692122E-3</v>
      </c>
      <c r="C73" s="53">
        <v>46</v>
      </c>
      <c r="D73" s="58">
        <v>5</v>
      </c>
      <c r="E73" s="55">
        <v>5</v>
      </c>
      <c r="F73" s="23"/>
      <c r="G73" s="24">
        <v>1438</v>
      </c>
      <c r="H73" s="24">
        <v>310</v>
      </c>
      <c r="I73" s="25">
        <f>H73/G73</f>
        <v>0.21557719054242003</v>
      </c>
      <c r="J73" s="53">
        <v>21</v>
      </c>
      <c r="K73" s="23"/>
      <c r="L73" s="24">
        <v>0</v>
      </c>
      <c r="M73" s="24">
        <f>N73-L73</f>
        <v>84</v>
      </c>
      <c r="N73" s="24">
        <v>84</v>
      </c>
      <c r="O73" s="25">
        <f>L73/N73</f>
        <v>0</v>
      </c>
      <c r="P73" s="53">
        <v>49</v>
      </c>
      <c r="Q73" s="23"/>
      <c r="R73" s="26">
        <v>0.31333333333333335</v>
      </c>
      <c r="S73" s="26">
        <v>0.68666666666666665</v>
      </c>
      <c r="T73" s="26"/>
      <c r="U73" s="26">
        <v>0.34426229508196721</v>
      </c>
      <c r="V73" s="66">
        <v>0.65573770491803274</v>
      </c>
    </row>
    <row r="74" spans="1:22" s="28" customFormat="1" x14ac:dyDescent="0.25">
      <c r="A74" s="52" t="s">
        <v>87</v>
      </c>
      <c r="B74" s="21">
        <v>2.3865765114527426E-3</v>
      </c>
      <c r="C74" s="53">
        <v>47</v>
      </c>
      <c r="D74" s="56">
        <v>1</v>
      </c>
      <c r="E74" s="54">
        <v>1</v>
      </c>
      <c r="F74" s="23"/>
      <c r="G74" s="24">
        <v>689</v>
      </c>
      <c r="H74" s="24">
        <v>169</v>
      </c>
      <c r="I74" s="25">
        <f>H74/G74</f>
        <v>0.24528301886792453</v>
      </c>
      <c r="J74" s="53">
        <v>5</v>
      </c>
      <c r="K74" s="23"/>
      <c r="L74" s="24">
        <v>0</v>
      </c>
      <c r="M74" s="24">
        <f>N74-L74</f>
        <v>61</v>
      </c>
      <c r="N74" s="24">
        <v>61</v>
      </c>
      <c r="O74" s="25">
        <f>L74/N74</f>
        <v>0</v>
      </c>
      <c r="P74" s="53">
        <v>48</v>
      </c>
      <c r="Q74" s="23"/>
      <c r="R74" s="26">
        <v>0.26436781609195403</v>
      </c>
      <c r="S74" s="26">
        <v>0.73563218390804597</v>
      </c>
      <c r="T74" s="26"/>
      <c r="U74" s="26">
        <v>0.38636363636363635</v>
      </c>
      <c r="V74" s="66">
        <v>0.61363636363636365</v>
      </c>
    </row>
    <row r="75" spans="1:22" s="28" customFormat="1" x14ac:dyDescent="0.25">
      <c r="A75" s="52" t="s">
        <v>91</v>
      </c>
      <c r="B75" s="21">
        <v>1.3916267191412238E-3</v>
      </c>
      <c r="C75" s="53">
        <v>51</v>
      </c>
      <c r="D75" s="58">
        <v>5</v>
      </c>
      <c r="E75" s="57">
        <v>2</v>
      </c>
      <c r="F75" s="23"/>
      <c r="G75" s="24">
        <v>539</v>
      </c>
      <c r="H75" s="24">
        <v>139</v>
      </c>
      <c r="I75" s="25">
        <f>H75/G75</f>
        <v>0.25788497217068646</v>
      </c>
      <c r="J75" s="53">
        <v>2</v>
      </c>
      <c r="K75" s="23"/>
      <c r="L75" s="24">
        <v>0</v>
      </c>
      <c r="M75" s="24">
        <f>N75-L75</f>
        <v>41</v>
      </c>
      <c r="N75" s="24">
        <v>41</v>
      </c>
      <c r="O75" s="25">
        <f>L75/N75</f>
        <v>0</v>
      </c>
      <c r="P75" s="53">
        <v>47</v>
      </c>
      <c r="Q75" s="23"/>
      <c r="R75" s="26">
        <v>0.33098591549295775</v>
      </c>
      <c r="S75" s="26">
        <v>0.66901408450704214</v>
      </c>
      <c r="T75" s="26"/>
      <c r="U75" s="26">
        <v>0.30158730158730157</v>
      </c>
      <c r="V75" s="66">
        <v>0.69841269841269837</v>
      </c>
    </row>
    <row r="76" spans="1:22" s="28" customFormat="1" x14ac:dyDescent="0.25">
      <c r="A76" s="52" t="s">
        <v>88</v>
      </c>
      <c r="B76" s="21">
        <v>2.2962527285843473E-3</v>
      </c>
      <c r="C76" s="53">
        <v>48</v>
      </c>
      <c r="D76" s="58">
        <v>5</v>
      </c>
      <c r="E76" s="55">
        <v>5</v>
      </c>
      <c r="F76" s="23"/>
      <c r="G76" s="24">
        <v>1112</v>
      </c>
      <c r="H76" s="24">
        <v>229</v>
      </c>
      <c r="I76" s="25">
        <f>H76/G76</f>
        <v>0.20593525179856115</v>
      </c>
      <c r="J76" s="53">
        <v>26</v>
      </c>
      <c r="K76" s="23"/>
      <c r="L76" s="24"/>
      <c r="M76" s="24"/>
      <c r="N76" s="24"/>
      <c r="O76" s="25"/>
      <c r="P76" s="53"/>
      <c r="Q76" s="23"/>
      <c r="R76" s="26">
        <v>0.32971014492753625</v>
      </c>
      <c r="S76" s="26">
        <v>0.67028985507246386</v>
      </c>
      <c r="T76" s="26"/>
      <c r="U76" s="26">
        <v>0.26250000000000001</v>
      </c>
      <c r="V76" s="66">
        <v>0.73750000000000004</v>
      </c>
    </row>
    <row r="77" spans="1:22" x14ac:dyDescent="0.25">
      <c r="B77" s="4"/>
      <c r="C77" s="4"/>
      <c r="D77" s="63"/>
      <c r="N77" s="64"/>
    </row>
  </sheetData>
  <sheetProtection selectLockedCells="1" sort="0" autoFilter="0" selectUnlockedCells="1"/>
  <protectedRanges>
    <protectedRange sqref="A25:V76" name="Range1"/>
  </protectedRanges>
  <mergeCells count="21">
    <mergeCell ref="B24:E24"/>
    <mergeCell ref="G24:J24"/>
    <mergeCell ref="L24:P24"/>
    <mergeCell ref="J11:M11"/>
    <mergeCell ref="B23:E23"/>
    <mergeCell ref="R24:V24"/>
    <mergeCell ref="R19:R20"/>
    <mergeCell ref="S19:S20"/>
    <mergeCell ref="T19:T21"/>
    <mergeCell ref="U19:U20"/>
    <mergeCell ref="V19:V20"/>
    <mergeCell ref="G23:V23"/>
    <mergeCell ref="G21:O21"/>
    <mergeCell ref="R18:V18"/>
    <mergeCell ref="C2:J4"/>
    <mergeCell ref="B9:C10"/>
    <mergeCell ref="E9:H10"/>
    <mergeCell ref="Q11:Q12"/>
    <mergeCell ref="B16:D16"/>
    <mergeCell ref="J7:M7"/>
    <mergeCell ref="J9:M9"/>
  </mergeCells>
  <hyperlinks>
    <hyperlink ref="B11" r:id="rId1"/>
    <hyperlink ref="B12" r:id="rId2"/>
    <hyperlink ref="E11" r:id="rId3"/>
    <hyperlink ref="E12" r:id="rId4"/>
    <hyperlink ref="J9" r:id="rId5"/>
    <hyperlink ref="J11" r:id="rId6"/>
  </hyperlinks>
  <pageMargins left="0.7" right="0.7" top="0.75" bottom="0.75" header="0.3" footer="0.3"/>
  <pageSetup orientation="portrait" r:id="rId7"/>
  <drawing r:id="rId8"/>
  <tableParts count="1"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dcterms:created xsi:type="dcterms:W3CDTF">2013-06-26T13:31:31Z</dcterms:created>
  <dcterms:modified xsi:type="dcterms:W3CDTF">2013-11-15T13:42:17Z</dcterms:modified>
</cp:coreProperties>
</file>